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filterPrivacy="1" defaultThemeVersion="124226"/>
  <xr:revisionPtr revIDLastSave="0" documentId="13_ncr:1_{ACA8B170-955F-4EBB-ACD2-7DE5631F3FE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Area" localSheetId="0">Sheet1!$A$1:$Q$162</definedName>
  </definedNames>
  <calcPr calcId="191029"/>
  <fileRecoveryPr autoRecover="0"/>
</workbook>
</file>

<file path=xl/calcChain.xml><?xml version="1.0" encoding="utf-8"?>
<calcChain xmlns="http://schemas.openxmlformats.org/spreadsheetml/2006/main">
  <c r="C34" i="1" l="1"/>
  <c r="D159" i="1" l="1"/>
  <c r="D162" i="1" s="1"/>
  <c r="E159" i="1"/>
  <c r="E162" i="1" s="1"/>
  <c r="F159" i="1"/>
  <c r="F162" i="1" s="1"/>
  <c r="H159" i="1"/>
  <c r="H162" i="1" s="1"/>
  <c r="I159" i="1"/>
  <c r="I162" i="1" s="1"/>
  <c r="J159" i="1"/>
  <c r="J162" i="1" s="1"/>
  <c r="K159" i="1"/>
  <c r="K162" i="1" s="1"/>
  <c r="L159" i="1"/>
  <c r="L162" i="1" s="1"/>
  <c r="M159" i="1"/>
  <c r="M162" i="1" s="1"/>
  <c r="N159" i="1"/>
  <c r="N162" i="1" s="1"/>
  <c r="O159" i="1"/>
  <c r="O162" i="1" s="1"/>
  <c r="P159" i="1"/>
  <c r="P162" i="1" s="1"/>
  <c r="Q159" i="1"/>
  <c r="Q162" i="1" s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C159" i="1"/>
  <c r="C162" i="1" s="1"/>
  <c r="C157" i="1"/>
  <c r="C146" i="1"/>
  <c r="C132" i="1"/>
  <c r="C127" i="1"/>
  <c r="C122" i="1"/>
  <c r="C111" i="1"/>
  <c r="C86" i="1"/>
  <c r="C78" i="1"/>
  <c r="C60" i="1"/>
  <c r="G159" i="1" l="1"/>
  <c r="G162" i="1" s="1"/>
</calcChain>
</file>

<file path=xl/sharedStrings.xml><?xml version="1.0" encoding="utf-8"?>
<sst xmlns="http://schemas.openxmlformats.org/spreadsheetml/2006/main" count="168" uniqueCount="166">
  <si>
    <t>Annual Accounts Schedule No:-</t>
  </si>
  <si>
    <t>9A</t>
  </si>
  <si>
    <t>9B</t>
  </si>
  <si>
    <t>SNo</t>
  </si>
  <si>
    <t>Name of Institute</t>
  </si>
  <si>
    <t>Capital Fund</t>
  </si>
  <si>
    <t>Reserve</t>
  </si>
  <si>
    <t>Earmarked Funds</t>
  </si>
  <si>
    <t>Endowment Funds</t>
  </si>
  <si>
    <t>Gross Block at the Year End</t>
  </si>
  <si>
    <t>Depreciation Block at the year End</t>
  </si>
  <si>
    <t>Cash in hand</t>
  </si>
  <si>
    <t xml:space="preserve"> in current accounts (Institute Account)</t>
  </si>
  <si>
    <t xml:space="preserve"> in current accounts (NAHEP)</t>
  </si>
  <si>
    <t xml:space="preserve"> in Deposit account (including margin money for letters of credit)</t>
  </si>
  <si>
    <t xml:space="preserve"> in saving accounts</t>
  </si>
  <si>
    <t>Closing Balance Refundable under Govt. Grant</t>
  </si>
  <si>
    <t>Closing Balance Refundable under NAHEP</t>
  </si>
  <si>
    <t>Closing Balance Refundable under IRG</t>
  </si>
  <si>
    <t>Closing Balance Refundable under Council Shares</t>
  </si>
  <si>
    <t>(A) CROP SCIENCES</t>
  </si>
  <si>
    <t>CICR,  NAGPUR</t>
  </si>
  <si>
    <t>CRIJAF,  BARRACKPORE</t>
  </si>
  <si>
    <t>CTRI,  RAJAHMUNDRY</t>
  </si>
  <si>
    <t>IARI,  NEW DELHI</t>
  </si>
  <si>
    <t>IGFRI, JHANSI</t>
  </si>
  <si>
    <t>IIPR,  KANPUR</t>
  </si>
  <si>
    <t>IISR,  LUCKNOW</t>
  </si>
  <si>
    <t>NBAIM, MAU</t>
  </si>
  <si>
    <t>NBPGR,  NEW DELHI</t>
  </si>
  <si>
    <t>SBI, COIMBATORE</t>
  </si>
  <si>
    <t>Dte. OF GROUNDNUT RESEARCH, JUNAGADH</t>
  </si>
  <si>
    <t>Dte. OF RAPESEED &amp; MUSTARD RESEARCH, BHARATPUR</t>
  </si>
  <si>
    <t>IIAB, RANCHI</t>
  </si>
  <si>
    <t>NIBSM, RAIPUR</t>
  </si>
  <si>
    <t>TOTAL : CROP SCIENCES</t>
  </si>
  <si>
    <t>(B) HORTICULTURAL SCIENCES</t>
  </si>
  <si>
    <t>CIAH, BIKANER</t>
  </si>
  <si>
    <t>CISH,  LUCKNOW</t>
  </si>
  <si>
    <t>CITH,  SRINAGAR</t>
  </si>
  <si>
    <t>CPCRI, KASARAGOD</t>
  </si>
  <si>
    <t>CTCRI,  THIRUVANTHAPURAM</t>
  </si>
  <si>
    <t xml:space="preserve">IIHR,   BANGALORE </t>
  </si>
  <si>
    <t>IISR, KOZHIKODE</t>
  </si>
  <si>
    <t>IIVR, VARANASI</t>
  </si>
  <si>
    <t>NRC  BANANA, TIRUCHIRAPALLI</t>
  </si>
  <si>
    <t>Dte. OF CASHEW RESEARCH,  PUTTUR</t>
  </si>
  <si>
    <t>NRC  GRAPES, PUNE</t>
  </si>
  <si>
    <t>Dte. OF  MED. &amp; ARO. PLANTS RESEARCH, ANAND</t>
  </si>
  <si>
    <t>Dte. OF ONION &amp; GARLIC RESEARCH, PUNE</t>
  </si>
  <si>
    <t>NRC  ORCHIDS, SIKKIM</t>
  </si>
  <si>
    <t>NRC  SEED SPICES, AJMER</t>
  </si>
  <si>
    <t>NRC  LITCHI, MUZAFFARPUR</t>
  </si>
  <si>
    <t>NRC POMEGRANATE, SOLAPUR</t>
  </si>
  <si>
    <t>TOTAL : HORTICULTURAL SCIENCES</t>
  </si>
  <si>
    <t xml:space="preserve">(C) NATURAL RESOURCE MANAGEMENT </t>
  </si>
  <si>
    <t>CAZRI,  JODHPUR</t>
  </si>
  <si>
    <t>CRIDA,  HYDERABAD</t>
  </si>
  <si>
    <t>CSSRI, KARNAL</t>
  </si>
  <si>
    <t>ICAR RES. COM. NEH REGION, BARAPANI</t>
  </si>
  <si>
    <t>ICAR RES. COM. EASTERN REG., PATNA</t>
  </si>
  <si>
    <t>IISS, BHOPAL</t>
  </si>
  <si>
    <t>NBSS &amp; LUP, NAGPUR</t>
  </si>
  <si>
    <t>NIASM, BARAMATI</t>
  </si>
  <si>
    <t>Dte.  OF WEED SCIENCE RESEARCH, JABALPUR</t>
  </si>
  <si>
    <t>TOTAL : NRM</t>
  </si>
  <si>
    <t>(D) AGRICULTURAL ENGINEERING</t>
  </si>
  <si>
    <t>CIAE, BHOPAL</t>
  </si>
  <si>
    <t>CIPHET,  LUDHIANA</t>
  </si>
  <si>
    <t>CIRCOT,  MUMBAI</t>
  </si>
  <si>
    <t>TOTAL : AGRICULTURAL ENGINEERING</t>
  </si>
  <si>
    <t>(E) ANIMAL SCIENCES</t>
  </si>
  <si>
    <t>CARI, IZATNAGAR</t>
  </si>
  <si>
    <t>CIRB, HISSAR</t>
  </si>
  <si>
    <t>CIRG, MAKHDOOM</t>
  </si>
  <si>
    <t>CSWRI, AVIKANAGAR</t>
  </si>
  <si>
    <t xml:space="preserve">IVRI, BANGALORE </t>
  </si>
  <si>
    <t>IVRI, IZATNAGAR</t>
  </si>
  <si>
    <t>IVRI, MUKTESWAR</t>
  </si>
  <si>
    <t>NBAGR, KARNAL</t>
  </si>
  <si>
    <t>NDRI, BANGALORE</t>
  </si>
  <si>
    <t>NDRI, KARNAL</t>
  </si>
  <si>
    <t>NIANP, BANGALORE</t>
  </si>
  <si>
    <t>NRC CAMEL,  BIKANER</t>
  </si>
  <si>
    <t>NRC MEAT, HYDERABAD</t>
  </si>
  <si>
    <t xml:space="preserve">NRC MITHUN, JHARNAPANI </t>
  </si>
  <si>
    <t>NRC PIG, GHUHATI</t>
  </si>
  <si>
    <t xml:space="preserve">NRC YAK, DIRANG </t>
  </si>
  <si>
    <t>TOTAL : ANIMAL SCIENCES</t>
  </si>
  <si>
    <t>(F) FISHERIES</t>
  </si>
  <si>
    <t>CIBA, CHENNAI</t>
  </si>
  <si>
    <t>CIFRI, BARACKPORE</t>
  </si>
  <si>
    <t>CIFA, BHUBANESHWAR</t>
  </si>
  <si>
    <t>CIFE, MUMBAI</t>
  </si>
  <si>
    <t>CIFT, COCHIN</t>
  </si>
  <si>
    <t>CMFRI, COCHIN</t>
  </si>
  <si>
    <t>NBFGR, LUCKNOW</t>
  </si>
  <si>
    <t>Dte. OF COLD WATER FISHERIES RESEARCH, BHIMTAL</t>
  </si>
  <si>
    <t>TOTAL : FISHERIES</t>
  </si>
  <si>
    <t>(G) AGRICULTURAL ECONOMICS &amp; STATISTICS</t>
  </si>
  <si>
    <t>IASRI, NEW DELHI</t>
  </si>
  <si>
    <t>TOTAL : AGRICULTURAL ECO. &amp; STAT.</t>
  </si>
  <si>
    <t>(H) AGRICULTURAL EDUCATION</t>
  </si>
  <si>
    <t>NAARM , HYDERABAD</t>
  </si>
  <si>
    <t>TOTAL : AGRICULTURAL EDUCATION</t>
  </si>
  <si>
    <t>(I) AGRICULTURAL EXTENSION</t>
  </si>
  <si>
    <t>TOTAL : AGRICULTURAL EXTENSION</t>
  </si>
  <si>
    <t>(J) HEAD QUARTER</t>
  </si>
  <si>
    <t>(i) HEAD QTR ( HQR A/C)</t>
  </si>
  <si>
    <t xml:space="preserve">(ii) HEAD QTR ( GENERAL A/C )   </t>
  </si>
  <si>
    <t xml:space="preserve">(iii) HEAD QTR (EDUCATION DIVISION) </t>
  </si>
  <si>
    <t>TOTAL : HEAD QUARTER</t>
  </si>
  <si>
    <t>NAHEP</t>
  </si>
  <si>
    <t>TOTAL : ALL INSTITUTES WITH HEAD QTR</t>
  </si>
  <si>
    <t xml:space="preserve">G R A N D    T O T A L </t>
  </si>
  <si>
    <t>NRRI (CRRI),  CUTTACK</t>
  </si>
  <si>
    <t>5A</t>
  </si>
  <si>
    <t>IARI, JHARKHAND</t>
  </si>
  <si>
    <t>VPKAS, ALMORA</t>
  </si>
  <si>
    <t>II MILLETS R (Dte. OF SORGHUM RESEARCH), HYDERABAD</t>
  </si>
  <si>
    <t>IISR (Dte. OF SOYBEAN RESEARCH),   INDORE</t>
  </si>
  <si>
    <t>NCIPM  (NRC INT.PEST MANAGEMENT), NEW DELHI</t>
  </si>
  <si>
    <t>NIPB (NRC ON PLANT BIOTEC.), NEW DELHI</t>
  </si>
  <si>
    <t>NBAIR (PDBC) BANGALORE</t>
  </si>
  <si>
    <t>IIMR (Dte. OF MAIZE RESEARCH), LUDHIANA</t>
  </si>
  <si>
    <t>IIOR (Dte. OF OILSEED RESEARCH), HYDERABAD</t>
  </si>
  <si>
    <t>IIRR (Dte. OF  RICE RESEARCH),  HYDERABAD</t>
  </si>
  <si>
    <t>IIWBR (Dte. OF WHEAT RESEARCH),  KARNAL</t>
  </si>
  <si>
    <t>IISS (Dte. OF SEED RESEARCH), MAU</t>
  </si>
  <si>
    <t>CIARI (CARI), PORT BLAIR</t>
  </si>
  <si>
    <t>CPRI, SIMLA</t>
  </si>
  <si>
    <t>CCRI (NRC CITRUS),  NAGPUR</t>
  </si>
  <si>
    <t>Dte. OF MUSHROOM RESEARCH,  SOLAN</t>
  </si>
  <si>
    <t>IIOPR (Dte. OF OILPALM RESEARCH), PEDAVEGI</t>
  </si>
  <si>
    <t>Dte. OF FLORICULTURE RES., PUNE</t>
  </si>
  <si>
    <t>IIS&amp;WC (CS &amp; WCR &amp; TI), DEHRADUN</t>
  </si>
  <si>
    <t>MGIFRI (NRC ON INTEGRATED FARMING) MOTIHARI</t>
  </si>
  <si>
    <t xml:space="preserve">CCARI (ELA OLD GOA, ICAR RES. COMPLEX), GOA </t>
  </si>
  <si>
    <t>IIWM (Dte. OF WATER MANAGEMENT), BHUBANESWAR</t>
  </si>
  <si>
    <t>CARI (NRC AGROFORESTRY), JHANSI</t>
  </si>
  <si>
    <t>IIFSR (PD FARMING SYSTEM RESEARCH), MODIPURAM</t>
  </si>
  <si>
    <t>IINR &amp; G,  RANCHI</t>
  </si>
  <si>
    <t>NINFET (NIRJAFT) , KOLKATA</t>
  </si>
  <si>
    <t>NIHSAD (IVRI), BHOPAL</t>
  </si>
  <si>
    <t>NRC EQUINES, HISAR</t>
  </si>
  <si>
    <t>NIVE &amp;DI (PD ADMAS), BANGALORE</t>
  </si>
  <si>
    <t>CIRC (PD CATTLE), MEERUT  MODIPURAM</t>
  </si>
  <si>
    <t>DPR (PD POULTRY),  HYDERABAD</t>
  </si>
  <si>
    <t>NIAE &amp; PR (NRCAE &amp; PR), NEW DELHI</t>
  </si>
  <si>
    <t xml:space="preserve">CIWA (Dte. RES. OF WOMEN IN AGRICULTURE), BHUBANESWAR </t>
  </si>
  <si>
    <t>ATARI- I, LUDHINANA</t>
  </si>
  <si>
    <t>ATARI- II, KOLKATA</t>
  </si>
  <si>
    <t>ATARI- III, BARAPANI</t>
  </si>
  <si>
    <t>ATARI- IV, KANPUR</t>
  </si>
  <si>
    <t>ATARI- V, HYDERABAD</t>
  </si>
  <si>
    <t>ATARI- VI, JODHPUR</t>
  </si>
  <si>
    <t>ATARI- VII, JABALPUR</t>
  </si>
  <si>
    <t>ATARI- VIII, BANGALORE</t>
  </si>
  <si>
    <t>ATARI- IX PUNE</t>
  </si>
  <si>
    <t>ATARI-X, PATNA</t>
  </si>
  <si>
    <t>ATARI-XI, GUWAHATI</t>
  </si>
  <si>
    <t>SERVICE SECTION</t>
  </si>
  <si>
    <t xml:space="preserve">HEAD QTR (IPR)   </t>
  </si>
  <si>
    <t xml:space="preserve">Dte. OF KNOWLEDGE MANAGEMENT IN AGRI. NEW DELHI      </t>
  </si>
  <si>
    <t>NASF (NFBSRA), PUSA</t>
  </si>
  <si>
    <t>Dte.  FOOT &amp; MOUTH DISEASE , BHUBANESHWAR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</si>
</sst>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Black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9.5"/>
      <name val="Arial Black"/>
      <family val="2"/>
    </font>
    <font>
      <b/>
      <sz val="10"/>
      <color rgb="FF0070C0"/>
      <name val="Arial Black"/>
      <family val="2"/>
    </font>
    <font>
      <sz val="11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u/>
      <sz val="9"/>
      <color indexed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10"/>
      <name val="Arial Black"/>
      <family val="2"/>
    </font>
    <font>
      <sz val="9"/>
      <name val="Arial Black"/>
      <family val="2"/>
    </font>
    <font>
      <sz val="9"/>
      <color rgb="FFFF0000"/>
      <name val="Arial Black"/>
      <family val="2"/>
    </font>
    <font>
      <b/>
      <sz val="9"/>
      <color indexed="12"/>
      <name val="Arial Black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/>
    <xf numFmtId="0" fontId="3" fillId="0" borderId="0"/>
  </cellStyleXfs>
  <cellXfs count="69">
    <xf numFmtId="0" fontId="0" fillId="0" borderId="0" xfId="0"/>
    <xf numFmtId="0" fontId="2" fillId="2" borderId="1" xfId="0" applyFont="1" applyFill="1" applyBorder="1"/>
    <xf numFmtId="0" fontId="4" fillId="3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 applyProtection="1">
      <alignment horizontal="center" vertical="center" wrapText="1"/>
    </xf>
    <xf numFmtId="165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3" fillId="0" borderId="1" xfId="3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" fillId="0" borderId="0" xfId="0" applyFont="1"/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0" fillId="5" borderId="1" xfId="0" applyNumberFormat="1" applyFont="1" applyFill="1" applyBorder="1" applyAlignment="1" applyProtection="1">
      <alignment horizontal="center" vertical="center"/>
    </xf>
    <xf numFmtId="165" fontId="10" fillId="5" borderId="1" xfId="0" applyNumberFormat="1" applyFont="1" applyFill="1" applyBorder="1" applyAlignment="1" applyProtection="1">
      <alignment horizontal="left" vertical="center"/>
    </xf>
    <xf numFmtId="165" fontId="9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left" vertical="center"/>
    </xf>
    <xf numFmtId="165" fontId="11" fillId="0" borderId="1" xfId="0" applyNumberFormat="1" applyFont="1" applyFill="1" applyBorder="1" applyAlignment="1" applyProtection="1">
      <alignment horizontal="left" vertical="center"/>
    </xf>
    <xf numFmtId="0" fontId="4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 applyProtection="1">
      <alignment horizontal="center" vertical="center"/>
    </xf>
    <xf numFmtId="165" fontId="10" fillId="4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left" vertical="center"/>
    </xf>
    <xf numFmtId="1" fontId="0" fillId="0" borderId="0" xfId="0" applyNumberFormat="1"/>
    <xf numFmtId="2" fontId="14" fillId="5" borderId="1" xfId="0" applyNumberFormat="1" applyFont="1" applyFill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2" fontId="18" fillId="0" borderId="1" xfId="0" applyNumberFormat="1" applyFont="1" applyBorder="1" applyAlignment="1">
      <alignment horizontal="right"/>
    </xf>
    <xf numFmtId="1" fontId="18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right" vertical="center"/>
    </xf>
    <xf numFmtId="0" fontId="3" fillId="0" borderId="1" xfId="3" applyFill="1" applyBorder="1" applyAlignment="1">
      <alignment vertical="center" wrapText="1"/>
    </xf>
    <xf numFmtId="0" fontId="0" fillId="0" borderId="0" xfId="0" applyFill="1"/>
    <xf numFmtId="165" fontId="10" fillId="5" borderId="1" xfId="0" applyNumberFormat="1" applyFont="1" applyFill="1" applyBorder="1" applyAlignment="1" applyProtection="1">
      <alignment vertical="center"/>
    </xf>
    <xf numFmtId="0" fontId="0" fillId="0" borderId="0" xfId="0" applyAlignment="1"/>
    <xf numFmtId="2" fontId="17" fillId="0" borderId="1" xfId="0" applyNumberFormat="1" applyFont="1" applyFill="1" applyBorder="1" applyAlignment="1">
      <alignment horizontal="right"/>
    </xf>
    <xf numFmtId="2" fontId="19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1" fontId="0" fillId="0" borderId="1" xfId="0" applyNumberFormat="1" applyFill="1" applyBorder="1" applyAlignment="1">
      <alignment horizontal="right"/>
    </xf>
    <xf numFmtId="2" fontId="14" fillId="0" borderId="1" xfId="0" applyNumberFormat="1" applyFont="1" applyBorder="1" applyAlignment="1">
      <alignment horizontal="right" wrapText="1"/>
    </xf>
    <xf numFmtId="1" fontId="0" fillId="0" borderId="1" xfId="0" applyNumberForma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3" fillId="0" borderId="1" xfId="1" applyNumberForma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5" fontId="10" fillId="5" borderId="1" xfId="0" applyNumberFormat="1" applyFont="1" applyFill="1" applyBorder="1" applyAlignment="1" applyProtection="1">
      <alignment horizontal="right" vertical="center"/>
    </xf>
    <xf numFmtId="2" fontId="2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/>
    </xf>
    <xf numFmtId="1" fontId="3" fillId="0" borderId="1" xfId="1" applyNumberForma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165" fontId="10" fillId="0" borderId="1" xfId="0" applyNumberFormat="1" applyFont="1" applyFill="1" applyBorder="1" applyAlignment="1" applyProtection="1">
      <alignment horizontal="right" vertical="center"/>
    </xf>
    <xf numFmtId="165" fontId="0" fillId="0" borderId="0" xfId="0" applyNumberFormat="1"/>
    <xf numFmtId="165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8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168"/>
  <sheetViews>
    <sheetView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RowHeight="15" x14ac:dyDescent="0.25"/>
  <cols>
    <col min="1" max="1" width="13" customWidth="1"/>
    <col min="2" max="2" width="30.85546875" customWidth="1"/>
    <col min="3" max="3" width="18" customWidth="1"/>
    <col min="4" max="4" width="13" customWidth="1"/>
    <col min="5" max="5" width="15.85546875" customWidth="1"/>
    <col min="6" max="6" width="16.5703125" customWidth="1"/>
    <col min="7" max="7" width="15.85546875" customWidth="1"/>
    <col min="8" max="8" width="18" style="45" customWidth="1"/>
    <col min="9" max="9" width="14.28515625" customWidth="1"/>
    <col min="10" max="11" width="16" customWidth="1"/>
    <col min="12" max="12" width="14.7109375" customWidth="1"/>
    <col min="13" max="13" width="13" customWidth="1"/>
    <col min="14" max="14" width="15.5703125" customWidth="1"/>
    <col min="15" max="15" width="15.28515625" customWidth="1"/>
    <col min="16" max="16" width="15.5703125" customWidth="1"/>
    <col min="17" max="17" width="16.140625" customWidth="1"/>
  </cols>
  <sheetData>
    <row r="4" spans="1:18" ht="15.75" x14ac:dyDescent="0.3">
      <c r="A4" s="1"/>
      <c r="B4" s="2" t="s">
        <v>0</v>
      </c>
      <c r="C4" s="2">
        <v>1</v>
      </c>
      <c r="D4" s="2">
        <v>2</v>
      </c>
      <c r="E4" s="2">
        <v>3</v>
      </c>
      <c r="F4" s="2">
        <v>3</v>
      </c>
      <c r="G4" s="2">
        <v>5</v>
      </c>
      <c r="H4" s="2">
        <v>5</v>
      </c>
      <c r="I4" s="2">
        <v>7</v>
      </c>
      <c r="J4" s="2">
        <v>7</v>
      </c>
      <c r="K4" s="2">
        <v>7</v>
      </c>
      <c r="L4" s="2">
        <v>7</v>
      </c>
      <c r="M4" s="2">
        <v>7</v>
      </c>
      <c r="N4" s="2" t="s">
        <v>1</v>
      </c>
      <c r="O4" s="2" t="s">
        <v>1</v>
      </c>
      <c r="P4" s="2" t="s">
        <v>2</v>
      </c>
      <c r="Q4" s="2" t="s">
        <v>2</v>
      </c>
    </row>
    <row r="5" spans="1:18" ht="109.5" customHeight="1" x14ac:dyDescent="0.25">
      <c r="A5" s="3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9" t="s">
        <v>16</v>
      </c>
      <c r="O5" s="9" t="s">
        <v>17</v>
      </c>
      <c r="P5" s="9" t="s">
        <v>18</v>
      </c>
      <c r="Q5" s="9" t="s">
        <v>19</v>
      </c>
    </row>
    <row r="6" spans="1:18" x14ac:dyDescent="0.25">
      <c r="A6" s="16"/>
      <c r="B6" s="17" t="s">
        <v>20</v>
      </c>
      <c r="C6" s="10"/>
      <c r="D6" s="11"/>
      <c r="E6" s="11"/>
      <c r="F6" s="11"/>
      <c r="G6" s="12"/>
      <c r="H6" s="44"/>
      <c r="I6" s="13"/>
      <c r="J6" s="14"/>
      <c r="K6" s="14"/>
      <c r="L6" s="14"/>
      <c r="M6" s="14"/>
      <c r="N6" s="14"/>
      <c r="O6" s="14"/>
      <c r="P6" s="14"/>
      <c r="Q6" s="14"/>
    </row>
    <row r="7" spans="1:18" ht="15.75" x14ac:dyDescent="0.3">
      <c r="A7" s="18">
        <v>1</v>
      </c>
      <c r="B7" s="19" t="s">
        <v>21</v>
      </c>
      <c r="C7" s="51">
        <v>330827145</v>
      </c>
      <c r="D7" s="52">
        <v>0</v>
      </c>
      <c r="E7" s="53">
        <v>12146835</v>
      </c>
      <c r="F7" s="53">
        <v>49113</v>
      </c>
      <c r="G7" s="54">
        <v>568421388</v>
      </c>
      <c r="H7" s="55">
        <v>305968374</v>
      </c>
      <c r="I7" s="56">
        <v>173000</v>
      </c>
      <c r="J7" s="56">
        <v>33914383</v>
      </c>
      <c r="K7" s="56"/>
      <c r="L7" s="56">
        <v>108300000</v>
      </c>
      <c r="M7" s="56"/>
      <c r="N7" s="57">
        <v>2772659</v>
      </c>
      <c r="O7" s="57">
        <v>0</v>
      </c>
      <c r="P7" s="41">
        <v>36777077</v>
      </c>
      <c r="Q7" s="57">
        <v>3234000</v>
      </c>
      <c r="R7" s="58"/>
    </row>
    <row r="8" spans="1:18" ht="15.75" x14ac:dyDescent="0.3">
      <c r="A8" s="18">
        <v>2</v>
      </c>
      <c r="B8" s="19" t="s">
        <v>22</v>
      </c>
      <c r="C8" s="51">
        <v>235140762</v>
      </c>
      <c r="D8" s="52">
        <v>0</v>
      </c>
      <c r="E8" s="53">
        <v>0</v>
      </c>
      <c r="F8" s="53">
        <v>93362</v>
      </c>
      <c r="G8" s="54">
        <v>443715285</v>
      </c>
      <c r="H8" s="55">
        <v>228563363</v>
      </c>
      <c r="I8" s="56">
        <v>271000</v>
      </c>
      <c r="J8" s="56">
        <v>28001931</v>
      </c>
      <c r="K8" s="56"/>
      <c r="L8" s="56"/>
      <c r="M8" s="56"/>
      <c r="N8" s="57">
        <v>8045704</v>
      </c>
      <c r="O8" s="57">
        <v>0</v>
      </c>
      <c r="P8" s="41">
        <v>9443418</v>
      </c>
      <c r="Q8" s="57">
        <v>955600</v>
      </c>
      <c r="R8" s="58"/>
    </row>
    <row r="9" spans="1:18" ht="15.75" x14ac:dyDescent="0.3">
      <c r="A9" s="18">
        <v>3</v>
      </c>
      <c r="B9" s="19" t="s">
        <v>115</v>
      </c>
      <c r="C9" s="51">
        <v>934502377.00999999</v>
      </c>
      <c r="D9" s="52">
        <v>0</v>
      </c>
      <c r="E9" s="53">
        <v>0</v>
      </c>
      <c r="F9" s="53">
        <v>0</v>
      </c>
      <c r="G9" s="54">
        <v>1326525539.6900001</v>
      </c>
      <c r="H9" s="55">
        <v>426434255.67999995</v>
      </c>
      <c r="I9" s="56">
        <v>583000</v>
      </c>
      <c r="J9" s="56">
        <v>199739359</v>
      </c>
      <c r="K9" s="56"/>
      <c r="L9" s="56"/>
      <c r="M9" s="56"/>
      <c r="N9" s="57">
        <v>18825170</v>
      </c>
      <c r="O9" s="57">
        <v>0</v>
      </c>
      <c r="P9" s="41">
        <v>31598976</v>
      </c>
      <c r="Q9" s="57">
        <v>4400000</v>
      </c>
      <c r="R9" s="58"/>
    </row>
    <row r="10" spans="1:18" ht="15.75" x14ac:dyDescent="0.3">
      <c r="A10" s="18">
        <v>4</v>
      </c>
      <c r="B10" s="19" t="s">
        <v>23</v>
      </c>
      <c r="C10" s="51">
        <v>188633667</v>
      </c>
      <c r="D10" s="52">
        <v>0</v>
      </c>
      <c r="E10" s="53">
        <v>3294267</v>
      </c>
      <c r="F10" s="53">
        <v>0</v>
      </c>
      <c r="G10" s="54">
        <v>336173646</v>
      </c>
      <c r="H10" s="55">
        <v>195221247</v>
      </c>
      <c r="I10" s="56">
        <v>152000</v>
      </c>
      <c r="J10" s="56">
        <v>140001773</v>
      </c>
      <c r="K10" s="56"/>
      <c r="L10" s="56"/>
      <c r="M10" s="56"/>
      <c r="N10" s="57">
        <v>-2980814</v>
      </c>
      <c r="O10" s="57">
        <v>0</v>
      </c>
      <c r="P10" s="41">
        <v>54187516</v>
      </c>
      <c r="Q10" s="57">
        <v>0</v>
      </c>
      <c r="R10" s="58"/>
    </row>
    <row r="11" spans="1:18" ht="15.75" x14ac:dyDescent="0.3">
      <c r="A11" s="18">
        <v>5</v>
      </c>
      <c r="B11" s="19" t="s">
        <v>24</v>
      </c>
      <c r="C11" s="51">
        <v>5594884035</v>
      </c>
      <c r="D11" s="52">
        <v>0</v>
      </c>
      <c r="E11" s="53">
        <v>0</v>
      </c>
      <c r="F11" s="53">
        <v>17967523</v>
      </c>
      <c r="G11" s="54">
        <v>7206475609</v>
      </c>
      <c r="H11" s="55">
        <v>3504459888</v>
      </c>
      <c r="I11" s="56">
        <v>684110</v>
      </c>
      <c r="J11" s="56">
        <v>1574290577</v>
      </c>
      <c r="K11" s="56">
        <v>38178466</v>
      </c>
      <c r="L11" s="56">
        <v>16252786</v>
      </c>
      <c r="M11" s="56"/>
      <c r="N11" s="57">
        <v>241529835</v>
      </c>
      <c r="O11" s="57">
        <v>37371980</v>
      </c>
      <c r="P11" s="41">
        <v>161157429</v>
      </c>
      <c r="Q11" s="57">
        <v>3500000</v>
      </c>
      <c r="R11" s="58"/>
    </row>
    <row r="12" spans="1:18" ht="15.75" x14ac:dyDescent="0.3">
      <c r="A12" s="18" t="s">
        <v>116</v>
      </c>
      <c r="B12" s="19" t="s">
        <v>117</v>
      </c>
      <c r="C12" s="51">
        <v>734506455</v>
      </c>
      <c r="D12" s="52">
        <v>0</v>
      </c>
      <c r="E12" s="53">
        <v>0</v>
      </c>
      <c r="F12" s="53">
        <v>0</v>
      </c>
      <c r="G12" s="54">
        <v>7050800</v>
      </c>
      <c r="H12" s="55">
        <v>1118513</v>
      </c>
      <c r="I12" s="56">
        <v>40000</v>
      </c>
      <c r="J12" s="56">
        <v>4692879</v>
      </c>
      <c r="K12" s="56"/>
      <c r="L12" s="56"/>
      <c r="M12" s="56"/>
      <c r="N12" s="57">
        <v>3422081</v>
      </c>
      <c r="O12" s="57">
        <v>0</v>
      </c>
      <c r="P12" s="41">
        <v>0</v>
      </c>
      <c r="Q12" s="57">
        <v>0</v>
      </c>
      <c r="R12" s="58"/>
    </row>
    <row r="13" spans="1:18" ht="15.75" x14ac:dyDescent="0.3">
      <c r="A13" s="18">
        <v>6</v>
      </c>
      <c r="B13" s="19" t="s">
        <v>25</v>
      </c>
      <c r="C13" s="51">
        <v>130287630</v>
      </c>
      <c r="D13" s="52">
        <v>0</v>
      </c>
      <c r="E13" s="53">
        <v>0</v>
      </c>
      <c r="F13" s="53">
        <v>677087</v>
      </c>
      <c r="G13" s="54">
        <v>404059567</v>
      </c>
      <c r="H13" s="55">
        <v>269232577</v>
      </c>
      <c r="I13" s="56">
        <v>202500</v>
      </c>
      <c r="J13" s="56">
        <v>43529892</v>
      </c>
      <c r="K13" s="56"/>
      <c r="L13" s="56"/>
      <c r="M13" s="56"/>
      <c r="N13" s="57">
        <v>4164809</v>
      </c>
      <c r="O13" s="57">
        <v>0</v>
      </c>
      <c r="P13" s="41">
        <v>3542298</v>
      </c>
      <c r="Q13" s="57">
        <v>0</v>
      </c>
      <c r="R13" s="58"/>
    </row>
    <row r="14" spans="1:18" ht="15.75" x14ac:dyDescent="0.3">
      <c r="A14" s="18">
        <v>7</v>
      </c>
      <c r="B14" s="19" t="s">
        <v>26</v>
      </c>
      <c r="C14" s="51">
        <v>662197610</v>
      </c>
      <c r="D14" s="52">
        <v>0</v>
      </c>
      <c r="E14" s="53">
        <v>0</v>
      </c>
      <c r="F14" s="53">
        <v>716957</v>
      </c>
      <c r="G14" s="54">
        <v>942455597</v>
      </c>
      <c r="H14" s="55">
        <v>331844577</v>
      </c>
      <c r="I14" s="56">
        <v>90588906</v>
      </c>
      <c r="J14" s="56"/>
      <c r="K14" s="56"/>
      <c r="L14" s="56"/>
      <c r="M14" s="56"/>
      <c r="N14" s="57">
        <v>247872.03999996185</v>
      </c>
      <c r="O14" s="57">
        <v>0</v>
      </c>
      <c r="P14" s="41">
        <v>10506711.960000001</v>
      </c>
      <c r="Q14" s="57">
        <v>10000</v>
      </c>
      <c r="R14" s="58"/>
    </row>
    <row r="15" spans="1:18" ht="15.75" x14ac:dyDescent="0.3">
      <c r="A15" s="18">
        <v>8</v>
      </c>
      <c r="B15" s="19" t="s">
        <v>27</v>
      </c>
      <c r="C15" s="51">
        <v>284852062</v>
      </c>
      <c r="D15" s="52">
        <v>0</v>
      </c>
      <c r="E15" s="53">
        <v>0</v>
      </c>
      <c r="F15" s="53">
        <v>0</v>
      </c>
      <c r="G15" s="54">
        <v>613086759</v>
      </c>
      <c r="H15" s="55">
        <v>390063029</v>
      </c>
      <c r="I15" s="56">
        <v>465000</v>
      </c>
      <c r="J15" s="56">
        <v>99318164</v>
      </c>
      <c r="K15" s="56"/>
      <c r="L15" s="56">
        <v>50000000</v>
      </c>
      <c r="M15" s="56"/>
      <c r="N15" s="57">
        <v>9964474</v>
      </c>
      <c r="O15" s="57">
        <v>0</v>
      </c>
      <c r="P15" s="41">
        <v>25123875</v>
      </c>
      <c r="Q15" s="57">
        <v>134079</v>
      </c>
      <c r="R15" s="58"/>
    </row>
    <row r="16" spans="1:18" ht="15.75" x14ac:dyDescent="0.3">
      <c r="A16" s="18">
        <v>9</v>
      </c>
      <c r="B16" s="19" t="s">
        <v>28</v>
      </c>
      <c r="C16" s="51">
        <v>45189033</v>
      </c>
      <c r="D16" s="52">
        <v>0</v>
      </c>
      <c r="E16" s="53">
        <v>0</v>
      </c>
      <c r="F16" s="53">
        <v>0</v>
      </c>
      <c r="G16" s="54">
        <v>366599958</v>
      </c>
      <c r="H16" s="55">
        <v>347599158</v>
      </c>
      <c r="I16" s="56">
        <v>20000</v>
      </c>
      <c r="J16" s="56">
        <v>24924536</v>
      </c>
      <c r="K16" s="56"/>
      <c r="L16" s="56">
        <v>4087839</v>
      </c>
      <c r="M16" s="56">
        <v>253384</v>
      </c>
      <c r="N16" s="57">
        <v>6782371</v>
      </c>
      <c r="O16" s="57">
        <v>0</v>
      </c>
      <c r="P16" s="41">
        <v>11035566</v>
      </c>
      <c r="Q16" s="57">
        <v>4066651</v>
      </c>
      <c r="R16" s="58"/>
    </row>
    <row r="17" spans="1:18" ht="15.75" x14ac:dyDescent="0.3">
      <c r="A17" s="18">
        <v>10</v>
      </c>
      <c r="B17" s="19" t="s">
        <v>29</v>
      </c>
      <c r="C17" s="51">
        <v>801402066</v>
      </c>
      <c r="D17" s="52">
        <v>0</v>
      </c>
      <c r="E17" s="53">
        <v>0</v>
      </c>
      <c r="F17" s="53">
        <v>261580</v>
      </c>
      <c r="G17" s="54">
        <v>1380117451</v>
      </c>
      <c r="H17" s="55">
        <v>765447420</v>
      </c>
      <c r="I17" s="56">
        <v>1073572</v>
      </c>
      <c r="J17" s="56">
        <v>31817650</v>
      </c>
      <c r="K17" s="56"/>
      <c r="L17" s="56">
        <v>156441580</v>
      </c>
      <c r="M17" s="56"/>
      <c r="N17" s="57">
        <v>4105592</v>
      </c>
      <c r="O17" s="57">
        <v>0</v>
      </c>
      <c r="P17" s="41">
        <v>26791434</v>
      </c>
      <c r="Q17" s="57">
        <v>519980</v>
      </c>
      <c r="R17" s="58"/>
    </row>
    <row r="18" spans="1:18" ht="15.75" x14ac:dyDescent="0.3">
      <c r="A18" s="18">
        <v>11</v>
      </c>
      <c r="B18" s="19" t="s">
        <v>30</v>
      </c>
      <c r="C18" s="51">
        <v>262163022</v>
      </c>
      <c r="D18" s="52">
        <v>0</v>
      </c>
      <c r="E18" s="53">
        <v>0</v>
      </c>
      <c r="F18" s="53">
        <v>2957381</v>
      </c>
      <c r="G18" s="54">
        <v>498151674</v>
      </c>
      <c r="H18" s="55">
        <v>269486678</v>
      </c>
      <c r="I18" s="56">
        <v>123000</v>
      </c>
      <c r="J18" s="56">
        <v>40437170</v>
      </c>
      <c r="K18" s="56"/>
      <c r="L18" s="56">
        <v>5240663</v>
      </c>
      <c r="M18" s="56"/>
      <c r="N18" s="57">
        <v>5489914</v>
      </c>
      <c r="O18" s="57">
        <v>0</v>
      </c>
      <c r="P18" s="41">
        <v>13941530</v>
      </c>
      <c r="Q18" s="57">
        <v>0</v>
      </c>
      <c r="R18" s="58"/>
    </row>
    <row r="19" spans="1:18" ht="15.75" x14ac:dyDescent="0.3">
      <c r="A19" s="18">
        <v>12</v>
      </c>
      <c r="B19" s="19" t="s">
        <v>118</v>
      </c>
      <c r="C19" s="51">
        <v>436343574.59999996</v>
      </c>
      <c r="D19" s="52">
        <v>0</v>
      </c>
      <c r="E19" s="53">
        <v>562999</v>
      </c>
      <c r="F19" s="53">
        <v>1162992</v>
      </c>
      <c r="G19" s="54">
        <v>743643177</v>
      </c>
      <c r="H19" s="55">
        <v>364789068</v>
      </c>
      <c r="I19" s="56">
        <v>201000</v>
      </c>
      <c r="J19" s="56">
        <v>27605114.079999998</v>
      </c>
      <c r="K19" s="56"/>
      <c r="L19" s="56"/>
      <c r="M19" s="56"/>
      <c r="N19" s="57">
        <v>4900852.0999999642</v>
      </c>
      <c r="O19" s="57">
        <v>0</v>
      </c>
      <c r="P19" s="41">
        <v>7083953.5899999999</v>
      </c>
      <c r="Q19" s="57">
        <v>400000</v>
      </c>
      <c r="R19" s="58"/>
    </row>
    <row r="20" spans="1:18" ht="15.75" x14ac:dyDescent="0.3">
      <c r="A20" s="18">
        <v>13</v>
      </c>
      <c r="B20" s="19" t="s">
        <v>31</v>
      </c>
      <c r="C20" s="51">
        <v>234191190.00999999</v>
      </c>
      <c r="D20" s="52">
        <v>0</v>
      </c>
      <c r="E20" s="53">
        <v>0</v>
      </c>
      <c r="F20" s="53">
        <v>0</v>
      </c>
      <c r="G20" s="54">
        <v>351089077</v>
      </c>
      <c r="H20" s="55">
        <v>173856893.98999998</v>
      </c>
      <c r="I20" s="56">
        <v>24256</v>
      </c>
      <c r="J20" s="56">
        <v>15507021</v>
      </c>
      <c r="K20" s="56"/>
      <c r="L20" s="56"/>
      <c r="M20" s="56"/>
      <c r="N20" s="57">
        <v>1479519</v>
      </c>
      <c r="O20" s="57">
        <v>0</v>
      </c>
      <c r="P20" s="41">
        <v>4559701</v>
      </c>
      <c r="Q20" s="57">
        <v>231</v>
      </c>
      <c r="R20" s="58"/>
    </row>
    <row r="21" spans="1:18" ht="15.75" x14ac:dyDescent="0.3">
      <c r="A21" s="18">
        <v>14</v>
      </c>
      <c r="B21" s="19" t="s">
        <v>32</v>
      </c>
      <c r="C21" s="51">
        <v>200249643</v>
      </c>
      <c r="D21" s="52">
        <v>0</v>
      </c>
      <c r="E21" s="53">
        <v>508885</v>
      </c>
      <c r="F21" s="53">
        <v>0</v>
      </c>
      <c r="G21" s="54">
        <v>320411955</v>
      </c>
      <c r="H21" s="55">
        <v>142364749</v>
      </c>
      <c r="I21" s="56">
        <v>55000</v>
      </c>
      <c r="J21" s="56">
        <v>19019167</v>
      </c>
      <c r="K21" s="56"/>
      <c r="L21" s="56"/>
      <c r="M21" s="56"/>
      <c r="N21" s="57">
        <v>1664942</v>
      </c>
      <c r="O21" s="57">
        <v>0</v>
      </c>
      <c r="P21" s="41">
        <v>155767</v>
      </c>
      <c r="Q21" s="57">
        <v>0</v>
      </c>
      <c r="R21" s="58"/>
    </row>
    <row r="22" spans="1:18" ht="15.75" x14ac:dyDescent="0.3">
      <c r="A22" s="18">
        <v>15</v>
      </c>
      <c r="B22" s="19" t="s">
        <v>119</v>
      </c>
      <c r="C22" s="51">
        <v>314730964</v>
      </c>
      <c r="D22" s="52">
        <v>0</v>
      </c>
      <c r="E22" s="53">
        <v>0</v>
      </c>
      <c r="F22" s="53">
        <v>0</v>
      </c>
      <c r="G22" s="54">
        <v>498133211</v>
      </c>
      <c r="H22" s="55">
        <v>221959202</v>
      </c>
      <c r="I22" s="56">
        <v>111000</v>
      </c>
      <c r="J22" s="56">
        <v>63240985</v>
      </c>
      <c r="K22" s="56"/>
      <c r="L22" s="56">
        <v>50000000</v>
      </c>
      <c r="M22" s="56"/>
      <c r="N22" s="57">
        <v>4088859</v>
      </c>
      <c r="O22" s="57">
        <v>0</v>
      </c>
      <c r="P22" s="41">
        <v>2868507</v>
      </c>
      <c r="Q22" s="57">
        <v>0</v>
      </c>
      <c r="R22" s="58"/>
    </row>
    <row r="23" spans="1:18" ht="15.75" x14ac:dyDescent="0.3">
      <c r="A23" s="18">
        <v>16</v>
      </c>
      <c r="B23" s="19" t="s">
        <v>120</v>
      </c>
      <c r="C23" s="51">
        <v>173258277</v>
      </c>
      <c r="D23" s="52">
        <v>0</v>
      </c>
      <c r="E23" s="53">
        <v>0</v>
      </c>
      <c r="F23" s="53">
        <v>0</v>
      </c>
      <c r="G23" s="54">
        <v>333586664</v>
      </c>
      <c r="H23" s="55">
        <v>196929735</v>
      </c>
      <c r="I23" s="56">
        <v>84000</v>
      </c>
      <c r="J23" s="56">
        <v>72106192</v>
      </c>
      <c r="K23" s="56"/>
      <c r="L23" s="56"/>
      <c r="M23" s="56"/>
      <c r="N23" s="57">
        <v>250428</v>
      </c>
      <c r="O23" s="57">
        <v>0</v>
      </c>
      <c r="P23" s="41">
        <v>22416304</v>
      </c>
      <c r="Q23" s="57">
        <v>0</v>
      </c>
      <c r="R23" s="58"/>
    </row>
    <row r="24" spans="1:18" ht="15.75" x14ac:dyDescent="0.3">
      <c r="A24" s="18">
        <v>17</v>
      </c>
      <c r="B24" s="19" t="s">
        <v>121</v>
      </c>
      <c r="C24" s="51">
        <v>349355455</v>
      </c>
      <c r="D24" s="52">
        <v>0</v>
      </c>
      <c r="E24" s="53">
        <v>0</v>
      </c>
      <c r="F24" s="53">
        <v>2999397</v>
      </c>
      <c r="G24" s="54">
        <v>410452999</v>
      </c>
      <c r="H24" s="55">
        <v>55759404</v>
      </c>
      <c r="I24" s="56">
        <v>7000</v>
      </c>
      <c r="J24" s="56">
        <v>14050182</v>
      </c>
      <c r="K24" s="56"/>
      <c r="L24" s="56"/>
      <c r="M24" s="56"/>
      <c r="N24" s="57">
        <v>59792</v>
      </c>
      <c r="O24" s="57">
        <v>0</v>
      </c>
      <c r="P24" s="41">
        <v>1559746</v>
      </c>
      <c r="Q24" s="57">
        <v>0</v>
      </c>
      <c r="R24" s="58"/>
    </row>
    <row r="25" spans="1:18" ht="15.75" x14ac:dyDescent="0.3">
      <c r="A25" s="18">
        <v>18</v>
      </c>
      <c r="B25" s="19" t="s">
        <v>122</v>
      </c>
      <c r="C25" s="51">
        <v>152294597.84999999</v>
      </c>
      <c r="D25" s="52">
        <v>0</v>
      </c>
      <c r="E25" s="53">
        <v>36137</v>
      </c>
      <c r="F25" s="53">
        <v>-36137</v>
      </c>
      <c r="G25" s="54">
        <v>578193877</v>
      </c>
      <c r="H25" s="55">
        <v>464582076</v>
      </c>
      <c r="I25" s="56">
        <v>7390.3</v>
      </c>
      <c r="J25" s="56">
        <v>41113793.619999997</v>
      </c>
      <c r="K25" s="56"/>
      <c r="L25" s="56"/>
      <c r="M25" s="56"/>
      <c r="N25" s="57">
        <v>3131739.5699999928</v>
      </c>
      <c r="O25" s="57">
        <v>0</v>
      </c>
      <c r="P25" s="41">
        <v>4643633.120000001</v>
      </c>
      <c r="Q25" s="57">
        <v>0</v>
      </c>
      <c r="R25" s="58"/>
    </row>
    <row r="26" spans="1:18" ht="15.75" x14ac:dyDescent="0.3">
      <c r="A26" s="18">
        <v>19</v>
      </c>
      <c r="B26" s="19" t="s">
        <v>123</v>
      </c>
      <c r="C26" s="51">
        <v>129638772</v>
      </c>
      <c r="D26" s="52">
        <v>0</v>
      </c>
      <c r="E26" s="53">
        <v>9648</v>
      </c>
      <c r="F26" s="53">
        <v>1119848</v>
      </c>
      <c r="G26" s="54">
        <v>305044587</v>
      </c>
      <c r="H26" s="55">
        <v>173379580</v>
      </c>
      <c r="I26" s="56">
        <v>53000</v>
      </c>
      <c r="J26" s="56">
        <v>21080221</v>
      </c>
      <c r="K26" s="56"/>
      <c r="L26" s="56"/>
      <c r="M26" s="56"/>
      <c r="N26" s="57">
        <v>458565</v>
      </c>
      <c r="O26" s="57">
        <v>0</v>
      </c>
      <c r="P26" s="41">
        <v>2774350</v>
      </c>
      <c r="Q26" s="57">
        <v>0</v>
      </c>
      <c r="R26" s="58"/>
    </row>
    <row r="27" spans="1:18" ht="15.75" x14ac:dyDescent="0.3">
      <c r="A27" s="18">
        <v>20</v>
      </c>
      <c r="B27" s="19" t="s">
        <v>124</v>
      </c>
      <c r="C27" s="51">
        <v>338553187</v>
      </c>
      <c r="D27" s="52">
        <v>0</v>
      </c>
      <c r="E27" s="53">
        <v>0</v>
      </c>
      <c r="F27" s="53">
        <v>155651</v>
      </c>
      <c r="G27" s="54">
        <v>331455659</v>
      </c>
      <c r="H27" s="55">
        <v>141579754</v>
      </c>
      <c r="I27" s="56">
        <v>70000</v>
      </c>
      <c r="J27" s="56">
        <v>31198617</v>
      </c>
      <c r="K27" s="56"/>
      <c r="L27" s="56"/>
      <c r="M27" s="56"/>
      <c r="N27" s="57">
        <v>2731441</v>
      </c>
      <c r="O27" s="57">
        <v>0</v>
      </c>
      <c r="P27" s="41">
        <v>8134730</v>
      </c>
      <c r="Q27" s="57">
        <v>0</v>
      </c>
      <c r="R27" s="58"/>
    </row>
    <row r="28" spans="1:18" ht="15.75" x14ac:dyDescent="0.3">
      <c r="A28" s="18">
        <v>21</v>
      </c>
      <c r="B28" s="19" t="s">
        <v>125</v>
      </c>
      <c r="C28" s="51">
        <v>139110331</v>
      </c>
      <c r="D28" s="52">
        <v>0</v>
      </c>
      <c r="E28" s="53">
        <v>219834</v>
      </c>
      <c r="F28" s="53">
        <v>684242</v>
      </c>
      <c r="G28" s="54">
        <v>432840531</v>
      </c>
      <c r="H28" s="55">
        <v>292551257</v>
      </c>
      <c r="I28" s="56">
        <v>100000</v>
      </c>
      <c r="J28" s="56">
        <v>74251870</v>
      </c>
      <c r="K28" s="56"/>
      <c r="L28" s="56"/>
      <c r="M28" s="56"/>
      <c r="N28" s="57">
        <v>437503</v>
      </c>
      <c r="O28" s="57">
        <v>0</v>
      </c>
      <c r="P28" s="41">
        <v>27327447</v>
      </c>
      <c r="Q28" s="57">
        <v>0</v>
      </c>
      <c r="R28" s="58"/>
    </row>
    <row r="29" spans="1:18" ht="15.75" x14ac:dyDescent="0.3">
      <c r="A29" s="18">
        <v>22</v>
      </c>
      <c r="B29" s="19" t="s">
        <v>126</v>
      </c>
      <c r="C29" s="51">
        <v>200485596</v>
      </c>
      <c r="D29" s="52">
        <v>0</v>
      </c>
      <c r="E29" s="53">
        <v>188446</v>
      </c>
      <c r="F29" s="53">
        <v>564328</v>
      </c>
      <c r="G29" s="54">
        <v>532235946</v>
      </c>
      <c r="H29" s="55">
        <v>314360996</v>
      </c>
      <c r="I29" s="56">
        <v>109000</v>
      </c>
      <c r="J29" s="56">
        <v>84118577</v>
      </c>
      <c r="K29" s="56"/>
      <c r="L29" s="56"/>
      <c r="M29" s="56"/>
      <c r="N29" s="57">
        <v>0</v>
      </c>
      <c r="O29" s="57">
        <v>0</v>
      </c>
      <c r="P29" s="41">
        <v>0</v>
      </c>
      <c r="Q29" s="57">
        <v>0</v>
      </c>
      <c r="R29" s="58"/>
    </row>
    <row r="30" spans="1:18" ht="15.75" x14ac:dyDescent="0.3">
      <c r="A30" s="18">
        <v>23</v>
      </c>
      <c r="B30" s="19" t="s">
        <v>127</v>
      </c>
      <c r="C30" s="51">
        <v>328651860.03999996</v>
      </c>
      <c r="D30" s="52">
        <v>0</v>
      </c>
      <c r="E30" s="53">
        <v>0</v>
      </c>
      <c r="F30" s="53">
        <v>1877911</v>
      </c>
      <c r="G30" s="54">
        <v>556806513</v>
      </c>
      <c r="H30" s="55">
        <v>315100340.96000004</v>
      </c>
      <c r="I30" s="56">
        <v>280000</v>
      </c>
      <c r="J30" s="56">
        <v>121972122</v>
      </c>
      <c r="K30" s="56"/>
      <c r="L30" s="56"/>
      <c r="M30" s="56"/>
      <c r="N30" s="57">
        <v>4070199</v>
      </c>
      <c r="O30" s="57">
        <v>0</v>
      </c>
      <c r="P30" s="41">
        <v>31463808</v>
      </c>
      <c r="Q30" s="57">
        <v>0</v>
      </c>
      <c r="R30" s="58"/>
    </row>
    <row r="31" spans="1:18" ht="15.75" x14ac:dyDescent="0.3">
      <c r="A31" s="18">
        <v>24</v>
      </c>
      <c r="B31" s="19" t="s">
        <v>128</v>
      </c>
      <c r="C31" s="51">
        <v>110876914</v>
      </c>
      <c r="D31" s="52">
        <v>0</v>
      </c>
      <c r="E31" s="53">
        <v>0</v>
      </c>
      <c r="F31" s="53">
        <v>0</v>
      </c>
      <c r="G31" s="54">
        <v>218054196</v>
      </c>
      <c r="H31" s="55">
        <v>104524794</v>
      </c>
      <c r="I31" s="56"/>
      <c r="J31" s="56">
        <v>22844680</v>
      </c>
      <c r="K31" s="56"/>
      <c r="L31" s="56"/>
      <c r="M31" s="56"/>
      <c r="N31" s="57">
        <v>0</v>
      </c>
      <c r="O31" s="57">
        <v>0</v>
      </c>
      <c r="P31" s="41">
        <v>1374110</v>
      </c>
      <c r="Q31" s="57">
        <v>0</v>
      </c>
      <c r="R31" s="58"/>
    </row>
    <row r="32" spans="1:18" ht="15.75" x14ac:dyDescent="0.3">
      <c r="A32" s="18">
        <v>25</v>
      </c>
      <c r="B32" s="19" t="s">
        <v>33</v>
      </c>
      <c r="C32" s="51">
        <v>1038160080.88</v>
      </c>
      <c r="D32" s="52">
        <v>0</v>
      </c>
      <c r="E32" s="53">
        <v>0</v>
      </c>
      <c r="F32" s="53">
        <v>0</v>
      </c>
      <c r="G32" s="54">
        <v>848842413</v>
      </c>
      <c r="H32" s="55">
        <v>30267951.120000001</v>
      </c>
      <c r="I32" s="56"/>
      <c r="J32" s="56">
        <v>3399783</v>
      </c>
      <c r="K32" s="56"/>
      <c r="L32" s="56"/>
      <c r="M32" s="56"/>
      <c r="N32" s="57">
        <v>989</v>
      </c>
      <c r="O32" s="57">
        <v>0</v>
      </c>
      <c r="P32" s="41">
        <v>404502</v>
      </c>
      <c r="Q32" s="57">
        <v>0</v>
      </c>
      <c r="R32" s="58"/>
    </row>
    <row r="33" spans="1:18" s="15" customFormat="1" ht="15.75" x14ac:dyDescent="0.3">
      <c r="A33" s="18">
        <v>26</v>
      </c>
      <c r="B33" s="19" t="s">
        <v>34</v>
      </c>
      <c r="C33" s="51">
        <v>937715467.22000003</v>
      </c>
      <c r="D33" s="52">
        <v>0</v>
      </c>
      <c r="E33" s="53">
        <v>0</v>
      </c>
      <c r="F33" s="53">
        <v>0</v>
      </c>
      <c r="G33" s="54">
        <v>981923115</v>
      </c>
      <c r="H33" s="55">
        <v>40017260.530000001</v>
      </c>
      <c r="I33" s="56">
        <v>34000</v>
      </c>
      <c r="J33" s="56">
        <v>7054247.620000001</v>
      </c>
      <c r="K33" s="56"/>
      <c r="L33" s="56">
        <v>12500000</v>
      </c>
      <c r="M33" s="56"/>
      <c r="N33" s="57">
        <v>272112</v>
      </c>
      <c r="O33" s="57">
        <v>0</v>
      </c>
      <c r="P33" s="41">
        <v>14532164</v>
      </c>
      <c r="Q33" s="57">
        <v>973038</v>
      </c>
      <c r="R33" s="59"/>
    </row>
    <row r="34" spans="1:18" s="47" customFormat="1" x14ac:dyDescent="0.25">
      <c r="A34" s="46"/>
      <c r="B34" s="46" t="s">
        <v>35</v>
      </c>
      <c r="C34" s="60">
        <f>SUM(C7:C33)</f>
        <v>15288201773.610001</v>
      </c>
      <c r="D34" s="60">
        <f t="shared" ref="D34:Q34" si="0">SUM(D7:D33)</f>
        <v>0</v>
      </c>
      <c r="E34" s="60">
        <f t="shared" si="0"/>
        <v>16967051</v>
      </c>
      <c r="F34" s="60">
        <f t="shared" si="0"/>
        <v>31251235</v>
      </c>
      <c r="G34" s="60">
        <f t="shared" si="0"/>
        <v>21535547193.690002</v>
      </c>
      <c r="H34" s="60">
        <f t="shared" si="0"/>
        <v>10067462141.280003</v>
      </c>
      <c r="I34" s="60">
        <f t="shared" si="0"/>
        <v>95511734.299999997</v>
      </c>
      <c r="J34" s="60">
        <f t="shared" si="0"/>
        <v>2839230886.3199997</v>
      </c>
      <c r="K34" s="60">
        <f t="shared" si="0"/>
        <v>38178466</v>
      </c>
      <c r="L34" s="60">
        <f t="shared" si="0"/>
        <v>402822868</v>
      </c>
      <c r="M34" s="60">
        <f t="shared" si="0"/>
        <v>253384</v>
      </c>
      <c r="N34" s="60">
        <f t="shared" si="0"/>
        <v>325916607.70999992</v>
      </c>
      <c r="O34" s="60">
        <f t="shared" si="0"/>
        <v>37371980</v>
      </c>
      <c r="P34" s="60">
        <f t="shared" si="0"/>
        <v>513404553.66999996</v>
      </c>
      <c r="Q34" s="60">
        <f t="shared" si="0"/>
        <v>18193579</v>
      </c>
      <c r="R34" s="58"/>
    </row>
    <row r="35" spans="1:18" ht="15.75" x14ac:dyDescent="0.3">
      <c r="A35" s="22"/>
      <c r="B35" s="23"/>
      <c r="C35" s="51"/>
      <c r="D35" s="61"/>
      <c r="E35" s="53"/>
      <c r="F35" s="53"/>
      <c r="G35" s="54"/>
      <c r="H35" s="55"/>
      <c r="I35" s="56"/>
      <c r="J35" s="56"/>
      <c r="K35" s="56"/>
      <c r="L35" s="56"/>
      <c r="M35" s="56"/>
      <c r="N35" s="57"/>
      <c r="O35" s="57"/>
      <c r="P35" s="41"/>
      <c r="Q35" s="57"/>
      <c r="R35" s="58"/>
    </row>
    <row r="36" spans="1:18" ht="15.75" x14ac:dyDescent="0.3">
      <c r="A36" s="16"/>
      <c r="B36" s="24" t="s">
        <v>36</v>
      </c>
      <c r="C36" s="51"/>
      <c r="D36" s="61"/>
      <c r="E36" s="53"/>
      <c r="F36" s="53"/>
      <c r="G36" s="54"/>
      <c r="H36" s="55"/>
      <c r="I36" s="56"/>
      <c r="J36" s="56"/>
      <c r="K36" s="56"/>
      <c r="L36" s="56"/>
      <c r="M36" s="56"/>
      <c r="N36" s="57"/>
      <c r="O36" s="57"/>
      <c r="P36" s="41"/>
      <c r="Q36" s="57"/>
      <c r="R36" s="58"/>
    </row>
    <row r="37" spans="1:18" ht="15.75" x14ac:dyDescent="0.3">
      <c r="A37" s="18">
        <v>27</v>
      </c>
      <c r="B37" s="19" t="s">
        <v>129</v>
      </c>
      <c r="C37" s="51">
        <v>364324633</v>
      </c>
      <c r="D37" s="52">
        <v>0</v>
      </c>
      <c r="E37" s="53">
        <v>0</v>
      </c>
      <c r="F37" s="53">
        <v>0</v>
      </c>
      <c r="G37" s="54">
        <v>683239355</v>
      </c>
      <c r="H37" s="55">
        <v>322577025.65999997</v>
      </c>
      <c r="I37" s="56">
        <v>569715</v>
      </c>
      <c r="J37" s="56">
        <v>29489271</v>
      </c>
      <c r="K37" s="56"/>
      <c r="L37" s="56">
        <v>65750000</v>
      </c>
      <c r="M37" s="56"/>
      <c r="N37" s="57">
        <v>25242476</v>
      </c>
      <c r="O37" s="57">
        <v>0</v>
      </c>
      <c r="P37" s="41">
        <v>25826387</v>
      </c>
      <c r="Q37" s="57">
        <v>18000000</v>
      </c>
      <c r="R37" s="58"/>
    </row>
    <row r="38" spans="1:18" ht="15.75" x14ac:dyDescent="0.3">
      <c r="A38" s="18">
        <v>28</v>
      </c>
      <c r="B38" s="19" t="s">
        <v>37</v>
      </c>
      <c r="C38" s="51">
        <v>268443434</v>
      </c>
      <c r="D38" s="52">
        <v>0</v>
      </c>
      <c r="E38" s="53">
        <v>0</v>
      </c>
      <c r="F38" s="53">
        <v>0</v>
      </c>
      <c r="G38" s="54">
        <v>397593069</v>
      </c>
      <c r="H38" s="55">
        <v>160871206</v>
      </c>
      <c r="I38" s="56">
        <v>60000</v>
      </c>
      <c r="J38" s="56">
        <v>33339499</v>
      </c>
      <c r="K38" s="56">
        <v>0</v>
      </c>
      <c r="L38" s="56"/>
      <c r="M38" s="56"/>
      <c r="N38" s="57">
        <v>2916328</v>
      </c>
      <c r="O38" s="57">
        <v>0</v>
      </c>
      <c r="P38" s="41">
        <v>7136537</v>
      </c>
      <c r="Q38" s="57">
        <v>0</v>
      </c>
      <c r="R38" s="58"/>
    </row>
    <row r="39" spans="1:18" ht="15.75" x14ac:dyDescent="0.3">
      <c r="A39" s="18">
        <v>29</v>
      </c>
      <c r="B39" s="19" t="s">
        <v>38</v>
      </c>
      <c r="C39" s="51">
        <v>302600528</v>
      </c>
      <c r="D39" s="52">
        <v>0</v>
      </c>
      <c r="E39" s="53">
        <v>0</v>
      </c>
      <c r="F39" s="53">
        <v>0</v>
      </c>
      <c r="G39" s="54">
        <v>560418824</v>
      </c>
      <c r="H39" s="55">
        <v>290860070</v>
      </c>
      <c r="I39" s="56"/>
      <c r="J39" s="56">
        <v>64902366</v>
      </c>
      <c r="K39" s="56"/>
      <c r="L39" s="56">
        <v>10875000</v>
      </c>
      <c r="M39" s="56"/>
      <c r="N39" s="57">
        <v>2557765</v>
      </c>
      <c r="O39" s="57">
        <v>0</v>
      </c>
      <c r="P39" s="41">
        <v>11437630</v>
      </c>
      <c r="Q39" s="57">
        <v>33</v>
      </c>
      <c r="R39" s="58"/>
    </row>
    <row r="40" spans="1:18" ht="15.75" x14ac:dyDescent="0.3">
      <c r="A40" s="18">
        <v>30</v>
      </c>
      <c r="B40" s="19" t="s">
        <v>39</v>
      </c>
      <c r="C40" s="51">
        <v>204280832</v>
      </c>
      <c r="D40" s="52">
        <v>0</v>
      </c>
      <c r="E40" s="53">
        <v>0</v>
      </c>
      <c r="F40" s="53">
        <v>0</v>
      </c>
      <c r="G40" s="54">
        <v>377174715</v>
      </c>
      <c r="H40" s="55">
        <v>184168006</v>
      </c>
      <c r="I40" s="56">
        <v>125000</v>
      </c>
      <c r="J40" s="56">
        <v>6217735</v>
      </c>
      <c r="K40" s="56"/>
      <c r="L40" s="56">
        <v>15000000</v>
      </c>
      <c r="M40" s="56"/>
      <c r="N40" s="57">
        <v>1263315</v>
      </c>
      <c r="O40" s="57">
        <v>0</v>
      </c>
      <c r="P40" s="41">
        <v>5796521</v>
      </c>
      <c r="Q40" s="57">
        <v>2100000</v>
      </c>
      <c r="R40" s="58"/>
    </row>
    <row r="41" spans="1:18" ht="15.75" x14ac:dyDescent="0.3">
      <c r="A41" s="18">
        <v>31</v>
      </c>
      <c r="B41" s="19" t="s">
        <v>40</v>
      </c>
      <c r="C41" s="51">
        <v>354998021</v>
      </c>
      <c r="D41" s="52">
        <v>0</v>
      </c>
      <c r="E41" s="53">
        <v>0</v>
      </c>
      <c r="F41" s="53">
        <v>58050</v>
      </c>
      <c r="G41" s="54">
        <v>627381794</v>
      </c>
      <c r="H41" s="55">
        <v>427125533</v>
      </c>
      <c r="I41" s="56">
        <v>280000</v>
      </c>
      <c r="J41" s="56">
        <v>105357403</v>
      </c>
      <c r="K41" s="56">
        <v>0</v>
      </c>
      <c r="L41" s="56">
        <v>5667922</v>
      </c>
      <c r="M41" s="56"/>
      <c r="N41" s="57">
        <v>2085325</v>
      </c>
      <c r="O41" s="57">
        <v>0</v>
      </c>
      <c r="P41" s="41">
        <v>22189380</v>
      </c>
      <c r="Q41" s="57">
        <v>2200000</v>
      </c>
      <c r="R41" s="58"/>
    </row>
    <row r="42" spans="1:18" ht="15.75" x14ac:dyDescent="0.3">
      <c r="A42" s="18">
        <v>32</v>
      </c>
      <c r="B42" s="19" t="s">
        <v>130</v>
      </c>
      <c r="C42" s="51">
        <v>452398073</v>
      </c>
      <c r="D42" s="52">
        <v>0</v>
      </c>
      <c r="E42" s="53">
        <v>0</v>
      </c>
      <c r="F42" s="53">
        <v>563485</v>
      </c>
      <c r="G42" s="54">
        <v>1015444659</v>
      </c>
      <c r="H42" s="55">
        <v>651633423</v>
      </c>
      <c r="I42" s="56">
        <v>245000</v>
      </c>
      <c r="J42" s="56">
        <v>16743984</v>
      </c>
      <c r="K42" s="56">
        <v>0</v>
      </c>
      <c r="L42" s="56">
        <v>181722238</v>
      </c>
      <c r="M42" s="56"/>
      <c r="N42" s="57">
        <v>226060</v>
      </c>
      <c r="O42" s="57">
        <v>0</v>
      </c>
      <c r="P42" s="41">
        <v>22707052</v>
      </c>
      <c r="Q42" s="57">
        <v>0</v>
      </c>
      <c r="R42" s="58"/>
    </row>
    <row r="43" spans="1:18" ht="15.75" x14ac:dyDescent="0.3">
      <c r="A43" s="18">
        <v>33</v>
      </c>
      <c r="B43" s="19" t="s">
        <v>41</v>
      </c>
      <c r="C43" s="51">
        <v>273830308</v>
      </c>
      <c r="D43" s="52">
        <v>0</v>
      </c>
      <c r="E43" s="53">
        <v>0</v>
      </c>
      <c r="F43" s="53">
        <v>753985</v>
      </c>
      <c r="G43" s="54">
        <v>511354713</v>
      </c>
      <c r="H43" s="55">
        <v>273081482</v>
      </c>
      <c r="I43" s="56">
        <v>70000</v>
      </c>
      <c r="J43" s="56">
        <v>52684132</v>
      </c>
      <c r="K43" s="56"/>
      <c r="L43" s="56"/>
      <c r="M43" s="56">
        <v>500</v>
      </c>
      <c r="N43" s="57">
        <v>7257860</v>
      </c>
      <c r="O43" s="57">
        <v>0</v>
      </c>
      <c r="P43" s="41">
        <v>9729371</v>
      </c>
      <c r="Q43" s="57">
        <v>0</v>
      </c>
      <c r="R43" s="58"/>
    </row>
    <row r="44" spans="1:18" ht="15.75" x14ac:dyDescent="0.3">
      <c r="A44" s="18">
        <v>34</v>
      </c>
      <c r="B44" s="19" t="s">
        <v>42</v>
      </c>
      <c r="C44" s="51">
        <v>783863606</v>
      </c>
      <c r="D44" s="52">
        <v>0</v>
      </c>
      <c r="E44" s="53">
        <v>0</v>
      </c>
      <c r="F44" s="53">
        <v>2136945</v>
      </c>
      <c r="G44" s="54">
        <v>1790876857</v>
      </c>
      <c r="H44" s="55">
        <v>1031369172</v>
      </c>
      <c r="I44" s="56">
        <v>262088</v>
      </c>
      <c r="J44" s="56">
        <v>287145511</v>
      </c>
      <c r="K44" s="56">
        <v>0</v>
      </c>
      <c r="L44" s="56">
        <v>246811000</v>
      </c>
      <c r="M44" s="56"/>
      <c r="N44" s="57">
        <v>6080508</v>
      </c>
      <c r="O44" s="57">
        <v>0</v>
      </c>
      <c r="P44" s="41">
        <v>13920745</v>
      </c>
      <c r="Q44" s="57">
        <v>3750000</v>
      </c>
      <c r="R44" s="58"/>
    </row>
    <row r="45" spans="1:18" ht="15.75" x14ac:dyDescent="0.3">
      <c r="A45" s="18">
        <v>35</v>
      </c>
      <c r="B45" s="19" t="s">
        <v>43</v>
      </c>
      <c r="C45" s="51">
        <v>198904316</v>
      </c>
      <c r="D45" s="52">
        <v>0</v>
      </c>
      <c r="E45" s="53">
        <v>0</v>
      </c>
      <c r="F45" s="53">
        <v>871090</v>
      </c>
      <c r="G45" s="54">
        <v>469025220</v>
      </c>
      <c r="H45" s="55">
        <v>273403350</v>
      </c>
      <c r="I45" s="56">
        <v>84000</v>
      </c>
      <c r="J45" s="56">
        <v>48656826</v>
      </c>
      <c r="K45" s="56"/>
      <c r="L45" s="56"/>
      <c r="M45" s="56"/>
      <c r="N45" s="57">
        <v>269134</v>
      </c>
      <c r="O45" s="57">
        <v>0</v>
      </c>
      <c r="P45" s="41">
        <v>8066788</v>
      </c>
      <c r="Q45" s="57">
        <v>0</v>
      </c>
      <c r="R45" s="58"/>
    </row>
    <row r="46" spans="1:18" ht="15.75" x14ac:dyDescent="0.3">
      <c r="A46" s="18">
        <v>36</v>
      </c>
      <c r="B46" s="19" t="s">
        <v>44</v>
      </c>
      <c r="C46" s="51">
        <v>302344844</v>
      </c>
      <c r="D46" s="52">
        <v>0</v>
      </c>
      <c r="E46" s="53">
        <v>1156487</v>
      </c>
      <c r="F46" s="53">
        <v>0</v>
      </c>
      <c r="G46" s="54">
        <v>620551824</v>
      </c>
      <c r="H46" s="55">
        <v>385916610</v>
      </c>
      <c r="I46" s="56"/>
      <c r="J46" s="56">
        <v>124137256</v>
      </c>
      <c r="K46" s="56">
        <v>0</v>
      </c>
      <c r="L46" s="56">
        <v>600000</v>
      </c>
      <c r="M46" s="56"/>
      <c r="N46" s="57">
        <v>18057657</v>
      </c>
      <c r="O46" s="57">
        <v>0</v>
      </c>
      <c r="P46" s="41">
        <v>27688146</v>
      </c>
      <c r="Q46" s="57">
        <v>0</v>
      </c>
      <c r="R46" s="58"/>
    </row>
    <row r="47" spans="1:18" ht="15.75" x14ac:dyDescent="0.3">
      <c r="A47" s="18">
        <v>37</v>
      </c>
      <c r="B47" s="19" t="s">
        <v>45</v>
      </c>
      <c r="C47" s="51">
        <v>185049133</v>
      </c>
      <c r="D47" s="52">
        <v>0</v>
      </c>
      <c r="E47" s="53">
        <v>59862693</v>
      </c>
      <c r="F47" s="53">
        <v>0</v>
      </c>
      <c r="G47" s="54">
        <v>385698163</v>
      </c>
      <c r="H47" s="55">
        <v>202961254</v>
      </c>
      <c r="I47" s="56">
        <v>30000</v>
      </c>
      <c r="J47" s="56">
        <v>100791673</v>
      </c>
      <c r="K47" s="56"/>
      <c r="L47" s="56"/>
      <c r="M47" s="56"/>
      <c r="N47" s="57">
        <v>997297</v>
      </c>
      <c r="O47" s="57">
        <v>0</v>
      </c>
      <c r="P47" s="41">
        <v>9879488</v>
      </c>
      <c r="Q47" s="57">
        <v>0</v>
      </c>
      <c r="R47" s="58"/>
    </row>
    <row r="48" spans="1:18" ht="15.75" x14ac:dyDescent="0.3">
      <c r="A48" s="18">
        <v>38</v>
      </c>
      <c r="B48" s="19" t="s">
        <v>46</v>
      </c>
      <c r="C48" s="51">
        <v>150821655</v>
      </c>
      <c r="D48" s="52">
        <v>0</v>
      </c>
      <c r="E48" s="53">
        <v>0</v>
      </c>
      <c r="F48" s="53">
        <v>362942</v>
      </c>
      <c r="G48" s="54">
        <v>252722041</v>
      </c>
      <c r="H48" s="55">
        <v>97039910</v>
      </c>
      <c r="I48" s="56">
        <v>15000</v>
      </c>
      <c r="J48" s="56">
        <v>40403920</v>
      </c>
      <c r="K48" s="56"/>
      <c r="L48" s="56"/>
      <c r="M48" s="56"/>
      <c r="N48" s="57">
        <v>88099</v>
      </c>
      <c r="O48" s="57">
        <v>0</v>
      </c>
      <c r="P48" s="41">
        <v>12150836</v>
      </c>
      <c r="Q48" s="57">
        <v>0</v>
      </c>
      <c r="R48" s="58"/>
    </row>
    <row r="49" spans="1:18" ht="15.75" x14ac:dyDescent="0.3">
      <c r="A49" s="18">
        <v>39</v>
      </c>
      <c r="B49" s="19" t="s">
        <v>131</v>
      </c>
      <c r="C49" s="51">
        <v>132710671</v>
      </c>
      <c r="D49" s="52">
        <v>0</v>
      </c>
      <c r="E49" s="53">
        <v>0</v>
      </c>
      <c r="F49" s="53">
        <v>1294069</v>
      </c>
      <c r="G49" s="54">
        <v>306345616</v>
      </c>
      <c r="H49" s="55">
        <v>179816601.00000003</v>
      </c>
      <c r="I49" s="56">
        <v>67000</v>
      </c>
      <c r="J49" s="56">
        <v>14071254</v>
      </c>
      <c r="K49" s="56"/>
      <c r="L49" s="56">
        <v>28732332</v>
      </c>
      <c r="M49" s="56"/>
      <c r="N49" s="57">
        <v>859087</v>
      </c>
      <c r="O49" s="57">
        <v>0</v>
      </c>
      <c r="P49" s="41">
        <v>13754913</v>
      </c>
      <c r="Q49" s="57">
        <v>2471263</v>
      </c>
      <c r="R49" s="58"/>
    </row>
    <row r="50" spans="1:18" ht="15.75" x14ac:dyDescent="0.3">
      <c r="A50" s="18">
        <v>40</v>
      </c>
      <c r="B50" s="19" t="s">
        <v>47</v>
      </c>
      <c r="C50" s="51">
        <v>329152912</v>
      </c>
      <c r="D50" s="52">
        <v>0</v>
      </c>
      <c r="E50" s="53">
        <v>2405751</v>
      </c>
      <c r="F50" s="53">
        <v>0</v>
      </c>
      <c r="G50" s="54">
        <v>715973143</v>
      </c>
      <c r="H50" s="55">
        <v>424964179</v>
      </c>
      <c r="I50" s="56">
        <v>10000</v>
      </c>
      <c r="J50" s="56">
        <v>183092833</v>
      </c>
      <c r="K50" s="56"/>
      <c r="L50" s="56"/>
      <c r="M50" s="56"/>
      <c r="N50" s="57">
        <v>306790</v>
      </c>
      <c r="O50" s="57">
        <v>0</v>
      </c>
      <c r="P50" s="41">
        <v>12142802</v>
      </c>
      <c r="Q50" s="57">
        <v>240000</v>
      </c>
      <c r="R50" s="58"/>
    </row>
    <row r="51" spans="1:18" ht="15.75" x14ac:dyDescent="0.3">
      <c r="A51" s="18">
        <v>41</v>
      </c>
      <c r="B51" s="19" t="s">
        <v>48</v>
      </c>
      <c r="C51" s="51">
        <v>150177748</v>
      </c>
      <c r="D51" s="52">
        <v>0</v>
      </c>
      <c r="E51" s="53">
        <v>0</v>
      </c>
      <c r="F51" s="53">
        <v>0</v>
      </c>
      <c r="G51" s="54">
        <v>317340707</v>
      </c>
      <c r="H51" s="55">
        <v>167956361</v>
      </c>
      <c r="I51" s="56">
        <v>14000</v>
      </c>
      <c r="J51" s="56">
        <v>0</v>
      </c>
      <c r="K51" s="56"/>
      <c r="L51" s="56"/>
      <c r="M51" s="56">
        <v>17991571</v>
      </c>
      <c r="N51" s="57">
        <v>1223304</v>
      </c>
      <c r="O51" s="57">
        <v>0</v>
      </c>
      <c r="P51" s="41">
        <v>4384492</v>
      </c>
      <c r="Q51" s="57">
        <v>1000000</v>
      </c>
      <c r="R51" s="58"/>
    </row>
    <row r="52" spans="1:18" ht="15.75" x14ac:dyDescent="0.3">
      <c r="A52" s="18">
        <v>42</v>
      </c>
      <c r="B52" s="19" t="s">
        <v>132</v>
      </c>
      <c r="C52" s="51">
        <v>152465209</v>
      </c>
      <c r="D52" s="52">
        <v>0</v>
      </c>
      <c r="E52" s="53">
        <v>635792</v>
      </c>
      <c r="F52" s="53">
        <v>0</v>
      </c>
      <c r="G52" s="54">
        <v>241765324</v>
      </c>
      <c r="H52" s="55">
        <v>99144675</v>
      </c>
      <c r="I52" s="56"/>
      <c r="J52" s="56">
        <v>15432005</v>
      </c>
      <c r="K52" s="56"/>
      <c r="L52" s="56"/>
      <c r="M52" s="56"/>
      <c r="N52" s="57">
        <v>0</v>
      </c>
      <c r="O52" s="57">
        <v>0</v>
      </c>
      <c r="P52" s="41">
        <v>12638706</v>
      </c>
      <c r="Q52" s="57">
        <v>0</v>
      </c>
      <c r="R52" s="58"/>
    </row>
    <row r="53" spans="1:18" ht="15.75" x14ac:dyDescent="0.3">
      <c r="A53" s="18">
        <v>43</v>
      </c>
      <c r="B53" s="19" t="s">
        <v>133</v>
      </c>
      <c r="C53" s="51">
        <v>162004541</v>
      </c>
      <c r="D53" s="52">
        <v>0</v>
      </c>
      <c r="E53" s="53">
        <v>59001</v>
      </c>
      <c r="F53" s="53">
        <v>0</v>
      </c>
      <c r="G53" s="54">
        <v>317053265</v>
      </c>
      <c r="H53" s="55">
        <v>168615609</v>
      </c>
      <c r="I53" s="56">
        <v>66000</v>
      </c>
      <c r="J53" s="56">
        <v>39076768</v>
      </c>
      <c r="K53" s="56"/>
      <c r="L53" s="56"/>
      <c r="M53" s="56"/>
      <c r="N53" s="57">
        <v>0</v>
      </c>
      <c r="O53" s="57">
        <v>0</v>
      </c>
      <c r="P53" s="41">
        <v>14189419</v>
      </c>
      <c r="Q53" s="57">
        <v>0</v>
      </c>
      <c r="R53" s="58"/>
    </row>
    <row r="54" spans="1:18" ht="15.75" x14ac:dyDescent="0.3">
      <c r="A54" s="18">
        <v>44</v>
      </c>
      <c r="B54" s="19" t="s">
        <v>49</v>
      </c>
      <c r="C54" s="51">
        <v>83122251</v>
      </c>
      <c r="D54" s="52">
        <v>0</v>
      </c>
      <c r="E54" s="53">
        <v>0</v>
      </c>
      <c r="F54" s="53">
        <v>0</v>
      </c>
      <c r="G54" s="54">
        <v>196608483</v>
      </c>
      <c r="H54" s="55">
        <v>118154761</v>
      </c>
      <c r="I54" s="56">
        <v>30000</v>
      </c>
      <c r="J54" s="56">
        <v>985978</v>
      </c>
      <c r="K54" s="56"/>
      <c r="L54" s="56">
        <v>23700000</v>
      </c>
      <c r="M54" s="56"/>
      <c r="N54" s="57">
        <v>244793</v>
      </c>
      <c r="O54" s="57">
        <v>0</v>
      </c>
      <c r="P54" s="41">
        <v>75037</v>
      </c>
      <c r="Q54" s="57">
        <v>0</v>
      </c>
      <c r="R54" s="58"/>
    </row>
    <row r="55" spans="1:18" ht="15.75" x14ac:dyDescent="0.3">
      <c r="A55" s="18">
        <v>45</v>
      </c>
      <c r="B55" s="19" t="s">
        <v>50</v>
      </c>
      <c r="C55" s="51">
        <v>133274105</v>
      </c>
      <c r="D55" s="52">
        <v>0</v>
      </c>
      <c r="E55" s="53">
        <v>0</v>
      </c>
      <c r="F55" s="53">
        <v>0</v>
      </c>
      <c r="G55" s="54">
        <v>255953910</v>
      </c>
      <c r="H55" s="55">
        <v>126899464</v>
      </c>
      <c r="I55" s="56">
        <v>50000</v>
      </c>
      <c r="J55" s="56">
        <v>3776213</v>
      </c>
      <c r="K55" s="56"/>
      <c r="L55" s="56"/>
      <c r="M55" s="56"/>
      <c r="N55" s="57">
        <v>0</v>
      </c>
      <c r="O55" s="57">
        <v>0</v>
      </c>
      <c r="P55" s="41">
        <v>838398</v>
      </c>
      <c r="Q55" s="57">
        <v>0</v>
      </c>
      <c r="R55" s="58"/>
    </row>
    <row r="56" spans="1:18" ht="15.75" x14ac:dyDescent="0.3">
      <c r="A56" s="18">
        <v>46</v>
      </c>
      <c r="B56" s="19" t="s">
        <v>51</v>
      </c>
      <c r="C56" s="51">
        <v>103508175</v>
      </c>
      <c r="D56" s="52">
        <v>0</v>
      </c>
      <c r="E56" s="53">
        <v>0</v>
      </c>
      <c r="F56" s="53">
        <v>0</v>
      </c>
      <c r="G56" s="54">
        <v>198763028</v>
      </c>
      <c r="H56" s="55">
        <v>119698672</v>
      </c>
      <c r="I56" s="56">
        <v>20000</v>
      </c>
      <c r="J56" s="56">
        <v>19024449</v>
      </c>
      <c r="K56" s="56"/>
      <c r="L56" s="56"/>
      <c r="M56" s="56"/>
      <c r="N56" s="57">
        <v>216547</v>
      </c>
      <c r="O56" s="57">
        <v>0</v>
      </c>
      <c r="P56" s="41">
        <v>4647934</v>
      </c>
      <c r="Q56" s="57">
        <v>0</v>
      </c>
      <c r="R56" s="58"/>
    </row>
    <row r="57" spans="1:18" ht="15.75" x14ac:dyDescent="0.3">
      <c r="A57" s="18">
        <v>47</v>
      </c>
      <c r="B57" s="19" t="s">
        <v>52</v>
      </c>
      <c r="C57" s="51">
        <v>223144123</v>
      </c>
      <c r="D57" s="52">
        <v>0</v>
      </c>
      <c r="E57" s="53">
        <v>0</v>
      </c>
      <c r="F57" s="53">
        <v>0</v>
      </c>
      <c r="G57" s="54">
        <v>332288486</v>
      </c>
      <c r="H57" s="55">
        <v>117221204</v>
      </c>
      <c r="I57" s="56">
        <v>23000</v>
      </c>
      <c r="J57" s="56">
        <v>16101136</v>
      </c>
      <c r="K57" s="56"/>
      <c r="L57" s="56"/>
      <c r="M57" s="56"/>
      <c r="N57" s="57">
        <v>51660</v>
      </c>
      <c r="O57" s="57">
        <v>0</v>
      </c>
      <c r="P57" s="41">
        <v>3135580</v>
      </c>
      <c r="Q57" s="57">
        <v>3671300</v>
      </c>
      <c r="R57" s="58"/>
    </row>
    <row r="58" spans="1:18" ht="15.75" x14ac:dyDescent="0.3">
      <c r="A58" s="18">
        <v>48</v>
      </c>
      <c r="B58" s="19" t="s">
        <v>53</v>
      </c>
      <c r="C58" s="51">
        <v>173458799</v>
      </c>
      <c r="D58" s="52">
        <v>0</v>
      </c>
      <c r="E58" s="53">
        <v>0</v>
      </c>
      <c r="F58" s="53">
        <v>0</v>
      </c>
      <c r="G58" s="54">
        <v>309128203</v>
      </c>
      <c r="H58" s="55">
        <v>132144402</v>
      </c>
      <c r="I58" s="56">
        <v>15000</v>
      </c>
      <c r="J58" s="56">
        <v>19700348</v>
      </c>
      <c r="K58" s="56"/>
      <c r="L58" s="56"/>
      <c r="M58" s="56"/>
      <c r="N58" s="57">
        <v>342774</v>
      </c>
      <c r="O58" s="57">
        <v>0</v>
      </c>
      <c r="P58" s="41">
        <v>3206703</v>
      </c>
      <c r="Q58" s="57">
        <v>107000</v>
      </c>
      <c r="R58" s="58"/>
    </row>
    <row r="59" spans="1:18" s="15" customFormat="1" ht="15.75" x14ac:dyDescent="0.3">
      <c r="A59" s="18">
        <v>49</v>
      </c>
      <c r="B59" s="19" t="s">
        <v>134</v>
      </c>
      <c r="C59" s="51">
        <v>84148574</v>
      </c>
      <c r="D59" s="52">
        <v>0</v>
      </c>
      <c r="E59" s="53">
        <v>0</v>
      </c>
      <c r="F59" s="53">
        <v>0</v>
      </c>
      <c r="G59" s="54">
        <v>48147399</v>
      </c>
      <c r="H59" s="55">
        <v>11553877</v>
      </c>
      <c r="I59" s="56">
        <v>20000</v>
      </c>
      <c r="J59" s="56">
        <v>2796466</v>
      </c>
      <c r="K59" s="56"/>
      <c r="L59" s="56"/>
      <c r="M59" s="56"/>
      <c r="N59" s="57">
        <v>0</v>
      </c>
      <c r="O59" s="57">
        <v>0</v>
      </c>
      <c r="P59" s="41">
        <v>379152</v>
      </c>
      <c r="Q59" s="57">
        <v>0</v>
      </c>
      <c r="R59" s="59"/>
    </row>
    <row r="60" spans="1:18" x14ac:dyDescent="0.25">
      <c r="A60" s="25"/>
      <c r="B60" s="26" t="s">
        <v>54</v>
      </c>
      <c r="C60" s="62">
        <f>SUM(C37:C59)</f>
        <v>5569026491</v>
      </c>
      <c r="D60" s="62">
        <f t="shared" ref="D60:Q60" si="1">SUM(D37:D59)</f>
        <v>0</v>
      </c>
      <c r="E60" s="62">
        <f t="shared" si="1"/>
        <v>64119724</v>
      </c>
      <c r="F60" s="62">
        <f t="shared" si="1"/>
        <v>6040566</v>
      </c>
      <c r="G60" s="62">
        <f t="shared" si="1"/>
        <v>10930848798</v>
      </c>
      <c r="H60" s="62">
        <f t="shared" si="1"/>
        <v>5967176846.6599998</v>
      </c>
      <c r="I60" s="62">
        <f t="shared" si="1"/>
        <v>2055803</v>
      </c>
      <c r="J60" s="62">
        <f t="shared" si="1"/>
        <v>1223927026</v>
      </c>
      <c r="K60" s="62">
        <f t="shared" si="1"/>
        <v>0</v>
      </c>
      <c r="L60" s="62">
        <f t="shared" si="1"/>
        <v>578858492</v>
      </c>
      <c r="M60" s="62">
        <f t="shared" si="1"/>
        <v>17992071</v>
      </c>
      <c r="N60" s="62">
        <f t="shared" si="1"/>
        <v>70286779</v>
      </c>
      <c r="O60" s="62">
        <f t="shared" si="1"/>
        <v>0</v>
      </c>
      <c r="P60" s="62">
        <f t="shared" si="1"/>
        <v>245922017</v>
      </c>
      <c r="Q60" s="62">
        <f t="shared" si="1"/>
        <v>33539596</v>
      </c>
      <c r="R60" s="58"/>
    </row>
    <row r="61" spans="1:18" ht="15.75" x14ac:dyDescent="0.3">
      <c r="A61" s="27"/>
      <c r="B61" s="23"/>
      <c r="C61" s="51"/>
      <c r="D61" s="38"/>
      <c r="E61" s="53"/>
      <c r="F61" s="53"/>
      <c r="G61" s="54"/>
      <c r="H61" s="55"/>
      <c r="I61" s="56"/>
      <c r="J61" s="56"/>
      <c r="K61" s="56"/>
      <c r="L61" s="56"/>
      <c r="M61" s="56"/>
      <c r="N61" s="57"/>
      <c r="O61" s="57"/>
      <c r="P61" s="41"/>
      <c r="Q61" s="57"/>
      <c r="R61" s="58"/>
    </row>
    <row r="62" spans="1:18" ht="15.75" x14ac:dyDescent="0.3">
      <c r="A62" s="27"/>
      <c r="B62" s="24" t="s">
        <v>55</v>
      </c>
      <c r="C62" s="51"/>
      <c r="D62" s="38"/>
      <c r="E62" s="53"/>
      <c r="F62" s="53"/>
      <c r="G62" s="54"/>
      <c r="H62" s="55"/>
      <c r="I62" s="56"/>
      <c r="J62" s="56"/>
      <c r="K62" s="56"/>
      <c r="L62" s="56"/>
      <c r="M62" s="56"/>
      <c r="N62" s="57"/>
      <c r="O62" s="57"/>
      <c r="P62" s="41"/>
      <c r="Q62" s="57"/>
      <c r="R62" s="58"/>
    </row>
    <row r="63" spans="1:18" ht="15.75" x14ac:dyDescent="0.3">
      <c r="A63" s="18">
        <v>50</v>
      </c>
      <c r="B63" s="19" t="s">
        <v>56</v>
      </c>
      <c r="C63" s="51">
        <v>276990953</v>
      </c>
      <c r="D63" s="52">
        <v>0</v>
      </c>
      <c r="E63" s="53">
        <v>635895</v>
      </c>
      <c r="F63" s="53">
        <v>515830</v>
      </c>
      <c r="G63" s="54">
        <v>587827870</v>
      </c>
      <c r="H63" s="55">
        <v>312577865</v>
      </c>
      <c r="I63" s="56">
        <v>373300</v>
      </c>
      <c r="J63" s="56">
        <v>83738693</v>
      </c>
      <c r="K63" s="56">
        <v>0</v>
      </c>
      <c r="L63" s="56">
        <v>503017</v>
      </c>
      <c r="M63" s="56"/>
      <c r="N63" s="57">
        <v>4496171</v>
      </c>
      <c r="O63" s="57">
        <v>0</v>
      </c>
      <c r="P63" s="41">
        <v>13663564</v>
      </c>
      <c r="Q63" s="57">
        <v>50000</v>
      </c>
      <c r="R63" s="58"/>
    </row>
    <row r="64" spans="1:18" ht="15.75" x14ac:dyDescent="0.3">
      <c r="A64" s="18">
        <v>51</v>
      </c>
      <c r="B64" s="19" t="s">
        <v>57</v>
      </c>
      <c r="C64" s="51">
        <v>345197250</v>
      </c>
      <c r="D64" s="52">
        <v>0</v>
      </c>
      <c r="E64" s="53">
        <v>161225</v>
      </c>
      <c r="F64" s="53">
        <v>1409054</v>
      </c>
      <c r="G64" s="54">
        <v>861363737</v>
      </c>
      <c r="H64" s="55">
        <v>536758346</v>
      </c>
      <c r="I64" s="56">
        <v>182000</v>
      </c>
      <c r="J64" s="56">
        <v>37645219</v>
      </c>
      <c r="K64" s="56"/>
      <c r="L64" s="56"/>
      <c r="M64" s="56"/>
      <c r="N64" s="57">
        <v>0</v>
      </c>
      <c r="O64" s="57">
        <v>0</v>
      </c>
      <c r="P64" s="41">
        <v>8276277</v>
      </c>
      <c r="Q64" s="57">
        <v>0</v>
      </c>
      <c r="R64" s="58"/>
    </row>
    <row r="65" spans="1:18" ht="15.75" x14ac:dyDescent="0.3">
      <c r="A65" s="18">
        <v>52</v>
      </c>
      <c r="B65" s="19" t="s">
        <v>135</v>
      </c>
      <c r="C65" s="51">
        <v>271077509</v>
      </c>
      <c r="D65" s="52">
        <v>0</v>
      </c>
      <c r="E65" s="53">
        <v>0</v>
      </c>
      <c r="F65" s="53">
        <v>3557741</v>
      </c>
      <c r="G65" s="54">
        <v>688923541</v>
      </c>
      <c r="H65" s="55">
        <v>401730701</v>
      </c>
      <c r="I65" s="56">
        <v>475000</v>
      </c>
      <c r="J65" s="56">
        <v>87354394</v>
      </c>
      <c r="K65" s="56"/>
      <c r="L65" s="56"/>
      <c r="M65" s="56"/>
      <c r="N65" s="57">
        <v>4168549.0900000334</v>
      </c>
      <c r="O65" s="57">
        <v>0</v>
      </c>
      <c r="P65" s="41">
        <v>22040743</v>
      </c>
      <c r="Q65" s="57">
        <v>311791</v>
      </c>
      <c r="R65" s="58"/>
    </row>
    <row r="66" spans="1:18" ht="15.75" x14ac:dyDescent="0.3">
      <c r="A66" s="18">
        <v>53</v>
      </c>
      <c r="B66" s="19" t="s">
        <v>58</v>
      </c>
      <c r="C66" s="51">
        <v>220546515</v>
      </c>
      <c r="D66" s="52">
        <v>0</v>
      </c>
      <c r="E66" s="53">
        <v>0</v>
      </c>
      <c r="F66" s="53">
        <v>766972</v>
      </c>
      <c r="G66" s="54">
        <v>481295554</v>
      </c>
      <c r="H66" s="55">
        <v>244941959</v>
      </c>
      <c r="I66" s="56">
        <v>340417</v>
      </c>
      <c r="J66" s="56">
        <v>56021417</v>
      </c>
      <c r="K66" s="56"/>
      <c r="L66" s="56"/>
      <c r="M66" s="56"/>
      <c r="N66" s="57">
        <v>3854838</v>
      </c>
      <c r="O66" s="57">
        <v>0</v>
      </c>
      <c r="P66" s="41">
        <v>20670159</v>
      </c>
      <c r="Q66" s="57">
        <v>767122</v>
      </c>
      <c r="R66" s="58"/>
    </row>
    <row r="67" spans="1:18" ht="15.75" x14ac:dyDescent="0.3">
      <c r="A67" s="18">
        <v>54</v>
      </c>
      <c r="B67" s="19" t="s">
        <v>59</v>
      </c>
      <c r="C67" s="51">
        <v>1835736640</v>
      </c>
      <c r="D67" s="52">
        <v>0</v>
      </c>
      <c r="E67" s="53">
        <v>0</v>
      </c>
      <c r="F67" s="53">
        <v>10040657</v>
      </c>
      <c r="G67" s="54">
        <v>2455630618</v>
      </c>
      <c r="H67" s="55">
        <v>1078084781</v>
      </c>
      <c r="I67" s="56">
        <v>1428167</v>
      </c>
      <c r="J67" s="56">
        <v>351043433</v>
      </c>
      <c r="K67" s="56"/>
      <c r="L67" s="56"/>
      <c r="M67" s="56"/>
      <c r="N67" s="57">
        <v>137225323</v>
      </c>
      <c r="O67" s="57">
        <v>0</v>
      </c>
      <c r="P67" s="41">
        <v>55948244</v>
      </c>
      <c r="Q67" s="57">
        <v>9777510</v>
      </c>
      <c r="R67" s="58"/>
    </row>
    <row r="68" spans="1:18" ht="15.75" x14ac:dyDescent="0.3">
      <c r="A68" s="18">
        <v>55</v>
      </c>
      <c r="B68" s="19" t="s">
        <v>60</v>
      </c>
      <c r="C68" s="51">
        <v>299764997</v>
      </c>
      <c r="D68" s="52">
        <v>0</v>
      </c>
      <c r="E68" s="53">
        <v>0</v>
      </c>
      <c r="F68" s="53">
        <v>0</v>
      </c>
      <c r="G68" s="54">
        <v>638780410</v>
      </c>
      <c r="H68" s="55">
        <v>324351234</v>
      </c>
      <c r="I68" s="56">
        <v>392000</v>
      </c>
      <c r="J68" s="56">
        <v>141271475</v>
      </c>
      <c r="K68" s="56"/>
      <c r="L68" s="56"/>
      <c r="M68" s="56"/>
      <c r="N68" s="57">
        <v>16654756</v>
      </c>
      <c r="O68" s="57">
        <v>0</v>
      </c>
      <c r="P68" s="41">
        <v>25609026</v>
      </c>
      <c r="Q68" s="57">
        <v>0</v>
      </c>
      <c r="R68" s="58"/>
    </row>
    <row r="69" spans="1:18" ht="15.75" x14ac:dyDescent="0.3">
      <c r="A69" s="18">
        <v>56</v>
      </c>
      <c r="B69" s="19" t="s">
        <v>136</v>
      </c>
      <c r="C69" s="51">
        <v>242962013</v>
      </c>
      <c r="D69" s="52">
        <v>0</v>
      </c>
      <c r="E69" s="53">
        <v>0</v>
      </c>
      <c r="F69" s="53">
        <v>0</v>
      </c>
      <c r="G69" s="54">
        <v>249647655</v>
      </c>
      <c r="H69" s="55">
        <v>8309964</v>
      </c>
      <c r="I69" s="56">
        <v>75000</v>
      </c>
      <c r="J69" s="56">
        <v>7761643</v>
      </c>
      <c r="K69" s="56"/>
      <c r="L69" s="56"/>
      <c r="M69" s="56"/>
      <c r="N69" s="57">
        <v>-1258768</v>
      </c>
      <c r="O69" s="57">
        <v>0</v>
      </c>
      <c r="P69" s="41">
        <v>2391399</v>
      </c>
      <c r="Q69" s="57">
        <v>0</v>
      </c>
      <c r="R69" s="58"/>
    </row>
    <row r="70" spans="1:18" ht="15.75" x14ac:dyDescent="0.3">
      <c r="A70" s="18">
        <v>57</v>
      </c>
      <c r="B70" s="19" t="s">
        <v>137</v>
      </c>
      <c r="C70" s="51">
        <v>218159265</v>
      </c>
      <c r="D70" s="52">
        <v>0</v>
      </c>
      <c r="E70" s="53">
        <v>21657</v>
      </c>
      <c r="F70" s="53">
        <v>0</v>
      </c>
      <c r="G70" s="54">
        <v>442460406</v>
      </c>
      <c r="H70" s="55">
        <v>242748643</v>
      </c>
      <c r="I70" s="56">
        <v>46000</v>
      </c>
      <c r="J70" s="56">
        <v>22513575.900000006</v>
      </c>
      <c r="K70" s="56"/>
      <c r="L70" s="56"/>
      <c r="M70" s="56"/>
      <c r="N70" s="57">
        <v>1417875.400000006</v>
      </c>
      <c r="O70" s="57">
        <v>0</v>
      </c>
      <c r="P70" s="41">
        <v>16323434.5</v>
      </c>
      <c r="Q70" s="57">
        <v>400168</v>
      </c>
      <c r="R70" s="58"/>
    </row>
    <row r="71" spans="1:18" ht="15.75" x14ac:dyDescent="0.3">
      <c r="A71" s="18">
        <v>58</v>
      </c>
      <c r="B71" s="19" t="s">
        <v>61</v>
      </c>
      <c r="C71" s="51">
        <v>208585940</v>
      </c>
      <c r="D71" s="52">
        <v>0</v>
      </c>
      <c r="E71" s="53">
        <v>2740735</v>
      </c>
      <c r="F71" s="53">
        <v>3523897</v>
      </c>
      <c r="G71" s="54">
        <v>390823897</v>
      </c>
      <c r="H71" s="55">
        <v>229830935</v>
      </c>
      <c r="I71" s="56">
        <v>140000</v>
      </c>
      <c r="J71" s="56">
        <v>77437173</v>
      </c>
      <c r="K71" s="56"/>
      <c r="L71" s="56"/>
      <c r="M71" s="56"/>
      <c r="N71" s="57">
        <v>5113267</v>
      </c>
      <c r="O71" s="57">
        <v>0</v>
      </c>
      <c r="P71" s="41">
        <v>41020950</v>
      </c>
      <c r="Q71" s="57">
        <v>3368065</v>
      </c>
      <c r="R71" s="58"/>
    </row>
    <row r="72" spans="1:18" ht="15.75" x14ac:dyDescent="0.3">
      <c r="A72" s="18">
        <v>59</v>
      </c>
      <c r="B72" s="19" t="s">
        <v>62</v>
      </c>
      <c r="C72" s="51">
        <v>212080960.19000003</v>
      </c>
      <c r="D72" s="52">
        <v>0</v>
      </c>
      <c r="E72" s="53">
        <v>161302</v>
      </c>
      <c r="F72" s="53">
        <v>0</v>
      </c>
      <c r="G72" s="54">
        <v>635282716</v>
      </c>
      <c r="H72" s="55">
        <v>414765598.80999994</v>
      </c>
      <c r="I72" s="56"/>
      <c r="J72" s="56">
        <v>40426830.75</v>
      </c>
      <c r="K72" s="56"/>
      <c r="L72" s="56"/>
      <c r="M72" s="56"/>
      <c r="N72" s="57">
        <v>56228.800000011921</v>
      </c>
      <c r="O72" s="57">
        <v>0</v>
      </c>
      <c r="P72" s="41">
        <v>22503553.589999996</v>
      </c>
      <c r="Q72" s="57">
        <v>500000</v>
      </c>
      <c r="R72" s="58"/>
    </row>
    <row r="73" spans="1:18" ht="15.75" x14ac:dyDescent="0.3">
      <c r="A73" s="18">
        <v>60</v>
      </c>
      <c r="B73" s="19" t="s">
        <v>63</v>
      </c>
      <c r="C73" s="51">
        <v>967052259</v>
      </c>
      <c r="D73" s="52">
        <v>0</v>
      </c>
      <c r="E73" s="53">
        <v>426497</v>
      </c>
      <c r="F73" s="53">
        <v>0</v>
      </c>
      <c r="G73" s="54">
        <v>1247236497</v>
      </c>
      <c r="H73" s="55">
        <v>344460821</v>
      </c>
      <c r="I73" s="56">
        <v>65000</v>
      </c>
      <c r="J73" s="56">
        <v>10229847</v>
      </c>
      <c r="K73" s="56">
        <v>0</v>
      </c>
      <c r="L73" s="56">
        <v>400000</v>
      </c>
      <c r="M73" s="56"/>
      <c r="N73" s="57">
        <v>2582912</v>
      </c>
      <c r="O73" s="57">
        <v>0</v>
      </c>
      <c r="P73" s="41">
        <v>-119947.99999999907</v>
      </c>
      <c r="Q73" s="57">
        <v>0</v>
      </c>
      <c r="R73" s="58"/>
    </row>
    <row r="74" spans="1:18" ht="15.75" x14ac:dyDescent="0.3">
      <c r="A74" s="18">
        <v>61</v>
      </c>
      <c r="B74" s="19" t="s">
        <v>138</v>
      </c>
      <c r="C74" s="51">
        <v>131883075</v>
      </c>
      <c r="D74" s="52">
        <v>0</v>
      </c>
      <c r="E74" s="53">
        <v>0</v>
      </c>
      <c r="F74" s="53">
        <v>0</v>
      </c>
      <c r="G74" s="54">
        <v>234707282</v>
      </c>
      <c r="H74" s="55">
        <v>147015487</v>
      </c>
      <c r="I74" s="56">
        <v>38000</v>
      </c>
      <c r="J74" s="56">
        <v>37663593</v>
      </c>
      <c r="K74" s="56"/>
      <c r="L74" s="56">
        <v>4597146</v>
      </c>
      <c r="M74" s="56"/>
      <c r="N74" s="57">
        <v>-2561030</v>
      </c>
      <c r="O74" s="57">
        <v>0</v>
      </c>
      <c r="P74" s="41">
        <v>34124361</v>
      </c>
      <c r="Q74" s="57">
        <v>0</v>
      </c>
      <c r="R74" s="58"/>
    </row>
    <row r="75" spans="1:18" ht="15.75" x14ac:dyDescent="0.3">
      <c r="A75" s="18">
        <v>62</v>
      </c>
      <c r="B75" s="19" t="s">
        <v>139</v>
      </c>
      <c r="C75" s="51">
        <v>147902553</v>
      </c>
      <c r="D75" s="52">
        <v>0</v>
      </c>
      <c r="E75" s="53">
        <v>0</v>
      </c>
      <c r="F75" s="53">
        <v>0</v>
      </c>
      <c r="G75" s="54">
        <v>284784807</v>
      </c>
      <c r="H75" s="55">
        <v>131869353</v>
      </c>
      <c r="I75" s="56"/>
      <c r="J75" s="56">
        <v>16590301</v>
      </c>
      <c r="K75" s="56"/>
      <c r="L75" s="56"/>
      <c r="M75" s="56"/>
      <c r="N75" s="57">
        <v>277900</v>
      </c>
      <c r="O75" s="57">
        <v>0</v>
      </c>
      <c r="P75" s="41">
        <v>5334377</v>
      </c>
      <c r="Q75" s="57">
        <v>2561000</v>
      </c>
      <c r="R75" s="58"/>
    </row>
    <row r="76" spans="1:18" ht="15.75" x14ac:dyDescent="0.3">
      <c r="A76" s="18">
        <v>63</v>
      </c>
      <c r="B76" s="19" t="s">
        <v>64</v>
      </c>
      <c r="C76" s="51">
        <v>105252171</v>
      </c>
      <c r="D76" s="52">
        <v>0</v>
      </c>
      <c r="E76" s="53">
        <v>0</v>
      </c>
      <c r="F76" s="53">
        <v>0</v>
      </c>
      <c r="G76" s="54">
        <v>243044565</v>
      </c>
      <c r="H76" s="55">
        <v>133105100</v>
      </c>
      <c r="I76" s="56">
        <v>25000</v>
      </c>
      <c r="J76" s="56">
        <v>20490133</v>
      </c>
      <c r="K76" s="56"/>
      <c r="L76" s="56"/>
      <c r="M76" s="56"/>
      <c r="N76" s="57">
        <v>45334</v>
      </c>
      <c r="O76" s="57">
        <v>0</v>
      </c>
      <c r="P76" s="41">
        <v>7606474</v>
      </c>
      <c r="Q76" s="57">
        <v>0</v>
      </c>
      <c r="R76" s="58"/>
    </row>
    <row r="77" spans="1:18" s="15" customFormat="1" ht="15.75" x14ac:dyDescent="0.3">
      <c r="A77" s="18">
        <v>64</v>
      </c>
      <c r="B77" s="19" t="s">
        <v>140</v>
      </c>
      <c r="C77" s="51">
        <v>89745691</v>
      </c>
      <c r="D77" s="52">
        <v>0</v>
      </c>
      <c r="E77" s="53">
        <v>0</v>
      </c>
      <c r="F77" s="53">
        <v>0</v>
      </c>
      <c r="G77" s="54">
        <v>246407626</v>
      </c>
      <c r="H77" s="55">
        <v>147968711</v>
      </c>
      <c r="I77" s="56">
        <v>10000</v>
      </c>
      <c r="J77" s="56">
        <v>12543201</v>
      </c>
      <c r="K77" s="56"/>
      <c r="L77" s="56"/>
      <c r="M77" s="56"/>
      <c r="N77" s="57">
        <v>937429</v>
      </c>
      <c r="O77" s="57">
        <v>0</v>
      </c>
      <c r="P77" s="41">
        <v>440706</v>
      </c>
      <c r="Q77" s="57">
        <v>0</v>
      </c>
      <c r="R77" s="59"/>
    </row>
    <row r="78" spans="1:18" x14ac:dyDescent="0.25">
      <c r="A78" s="20"/>
      <c r="B78" s="21" t="s">
        <v>65</v>
      </c>
      <c r="C78" s="60">
        <f>SUM(C63:C77)</f>
        <v>5572937791.1900005</v>
      </c>
      <c r="D78" s="60">
        <f t="shared" ref="D78:Q78" si="2">SUM(D63:D77)</f>
        <v>0</v>
      </c>
      <c r="E78" s="60">
        <f t="shared" si="2"/>
        <v>4147311</v>
      </c>
      <c r="F78" s="60">
        <f t="shared" si="2"/>
        <v>19814151</v>
      </c>
      <c r="G78" s="60">
        <f t="shared" si="2"/>
        <v>9688217181</v>
      </c>
      <c r="H78" s="60">
        <f t="shared" si="2"/>
        <v>4698519498.8099995</v>
      </c>
      <c r="I78" s="60">
        <f t="shared" si="2"/>
        <v>3589884</v>
      </c>
      <c r="J78" s="60">
        <f t="shared" si="2"/>
        <v>1002730928.65</v>
      </c>
      <c r="K78" s="60">
        <f t="shared" si="2"/>
        <v>0</v>
      </c>
      <c r="L78" s="60">
        <f t="shared" si="2"/>
        <v>5500163</v>
      </c>
      <c r="M78" s="60">
        <f t="shared" si="2"/>
        <v>0</v>
      </c>
      <c r="N78" s="60">
        <f t="shared" si="2"/>
        <v>173010785.29000005</v>
      </c>
      <c r="O78" s="60">
        <f t="shared" si="2"/>
        <v>0</v>
      </c>
      <c r="P78" s="60">
        <f t="shared" si="2"/>
        <v>275833320.09000003</v>
      </c>
      <c r="Q78" s="60">
        <f t="shared" si="2"/>
        <v>17735656</v>
      </c>
      <c r="R78" s="58"/>
    </row>
    <row r="79" spans="1:18" ht="15.75" x14ac:dyDescent="0.3">
      <c r="A79" s="22"/>
      <c r="B79" s="23"/>
      <c r="C79" s="51"/>
      <c r="D79" s="38"/>
      <c r="E79" s="53"/>
      <c r="F79" s="53"/>
      <c r="G79" s="54"/>
      <c r="H79" s="55"/>
      <c r="I79" s="56"/>
      <c r="J79" s="56"/>
      <c r="K79" s="56"/>
      <c r="L79" s="56"/>
      <c r="M79" s="56"/>
      <c r="N79" s="57"/>
      <c r="O79" s="57"/>
      <c r="P79" s="41"/>
      <c r="Q79" s="57"/>
      <c r="R79" s="58"/>
    </row>
    <row r="80" spans="1:18" ht="15.75" x14ac:dyDescent="0.3">
      <c r="A80" s="16"/>
      <c r="B80" s="24" t="s">
        <v>66</v>
      </c>
      <c r="C80" s="51"/>
      <c r="D80" s="38"/>
      <c r="E80" s="53"/>
      <c r="F80" s="53"/>
      <c r="G80" s="54"/>
      <c r="H80" s="55"/>
      <c r="I80" s="56"/>
      <c r="J80" s="56"/>
      <c r="K80" s="56"/>
      <c r="L80" s="56"/>
      <c r="M80" s="56"/>
      <c r="N80" s="57"/>
      <c r="O80" s="57"/>
      <c r="P80" s="41"/>
      <c r="Q80" s="57"/>
      <c r="R80" s="58"/>
    </row>
    <row r="81" spans="1:18" ht="15.75" x14ac:dyDescent="0.3">
      <c r="A81" s="18">
        <v>65</v>
      </c>
      <c r="B81" s="19" t="s">
        <v>67</v>
      </c>
      <c r="C81" s="51">
        <v>282309624</v>
      </c>
      <c r="D81" s="52">
        <v>0</v>
      </c>
      <c r="E81" s="53">
        <v>1190887</v>
      </c>
      <c r="F81" s="53">
        <v>874886</v>
      </c>
      <c r="G81" s="54">
        <v>727122316</v>
      </c>
      <c r="H81" s="55">
        <v>458735073</v>
      </c>
      <c r="I81" s="56"/>
      <c r="J81" s="56">
        <v>104078283</v>
      </c>
      <c r="K81" s="56"/>
      <c r="L81" s="56"/>
      <c r="M81" s="56"/>
      <c r="N81" s="57">
        <v>4121635</v>
      </c>
      <c r="O81" s="57">
        <v>0</v>
      </c>
      <c r="P81" s="41">
        <v>40436486</v>
      </c>
      <c r="Q81" s="57">
        <v>2650000</v>
      </c>
      <c r="R81" s="58"/>
    </row>
    <row r="82" spans="1:18" ht="15.75" x14ac:dyDescent="0.3">
      <c r="A82" s="18">
        <v>66</v>
      </c>
      <c r="B82" s="19" t="s">
        <v>68</v>
      </c>
      <c r="C82" s="51">
        <v>325610933</v>
      </c>
      <c r="D82" s="52">
        <v>0</v>
      </c>
      <c r="E82" s="53">
        <v>0</v>
      </c>
      <c r="F82" s="53">
        <v>0</v>
      </c>
      <c r="G82" s="54">
        <v>647351264</v>
      </c>
      <c r="H82" s="55">
        <v>336699134</v>
      </c>
      <c r="I82" s="56">
        <v>20000</v>
      </c>
      <c r="J82" s="56">
        <v>65842617</v>
      </c>
      <c r="K82" s="56"/>
      <c r="L82" s="56"/>
      <c r="M82" s="56"/>
      <c r="N82" s="57">
        <v>2779404</v>
      </c>
      <c r="O82" s="57">
        <v>0</v>
      </c>
      <c r="P82" s="41">
        <v>10531532</v>
      </c>
      <c r="Q82" s="57">
        <v>0</v>
      </c>
      <c r="R82" s="58"/>
    </row>
    <row r="83" spans="1:18" ht="15.75" x14ac:dyDescent="0.3">
      <c r="A83" s="18">
        <v>67</v>
      </c>
      <c r="B83" s="19" t="s">
        <v>69</v>
      </c>
      <c r="C83" s="51">
        <v>156442864</v>
      </c>
      <c r="D83" s="52">
        <v>0</v>
      </c>
      <c r="E83" s="53">
        <v>2864813</v>
      </c>
      <c r="F83" s="53">
        <v>0</v>
      </c>
      <c r="G83" s="54">
        <v>594708063</v>
      </c>
      <c r="H83" s="55">
        <v>442393258</v>
      </c>
      <c r="I83" s="56">
        <v>172000</v>
      </c>
      <c r="J83" s="56">
        <v>78435643</v>
      </c>
      <c r="K83" s="56"/>
      <c r="L83" s="56"/>
      <c r="M83" s="56"/>
      <c r="N83" s="57">
        <v>0</v>
      </c>
      <c r="O83" s="57">
        <v>0</v>
      </c>
      <c r="P83" s="41">
        <v>16034258</v>
      </c>
      <c r="Q83" s="57">
        <v>0</v>
      </c>
      <c r="R83" s="58"/>
    </row>
    <row r="84" spans="1:18" ht="15.75" x14ac:dyDescent="0.3">
      <c r="A84" s="18">
        <v>68</v>
      </c>
      <c r="B84" s="19" t="s">
        <v>141</v>
      </c>
      <c r="C84" s="51">
        <v>179747291</v>
      </c>
      <c r="D84" s="52">
        <v>0</v>
      </c>
      <c r="E84" s="53">
        <v>0</v>
      </c>
      <c r="F84" s="53">
        <v>0</v>
      </c>
      <c r="G84" s="54">
        <v>325212176</v>
      </c>
      <c r="H84" s="55">
        <v>179441764</v>
      </c>
      <c r="I84" s="56"/>
      <c r="J84" s="56">
        <v>11608577</v>
      </c>
      <c r="K84" s="56">
        <v>3905458</v>
      </c>
      <c r="L84" s="56"/>
      <c r="M84" s="56"/>
      <c r="N84" s="57">
        <v>-124860</v>
      </c>
      <c r="O84" s="57">
        <v>0</v>
      </c>
      <c r="P84" s="41">
        <v>4567272</v>
      </c>
      <c r="Q84" s="57">
        <v>0</v>
      </c>
      <c r="R84" s="58"/>
    </row>
    <row r="85" spans="1:18" s="15" customFormat="1" ht="15.75" x14ac:dyDescent="0.3">
      <c r="A85" s="18">
        <v>69</v>
      </c>
      <c r="B85" s="19" t="s">
        <v>142</v>
      </c>
      <c r="C85" s="51">
        <v>140002541</v>
      </c>
      <c r="D85" s="52">
        <v>0</v>
      </c>
      <c r="E85" s="53">
        <v>0</v>
      </c>
      <c r="F85" s="53">
        <v>0</v>
      </c>
      <c r="G85" s="54">
        <v>275179990</v>
      </c>
      <c r="H85" s="55">
        <v>135138773</v>
      </c>
      <c r="I85" s="56"/>
      <c r="J85" s="56">
        <v>10775670</v>
      </c>
      <c r="K85" s="56"/>
      <c r="L85" s="56"/>
      <c r="M85" s="56"/>
      <c r="N85" s="57">
        <v>132655</v>
      </c>
      <c r="O85" s="57">
        <v>0</v>
      </c>
      <c r="P85" s="41">
        <v>4451131</v>
      </c>
      <c r="Q85" s="57">
        <v>0</v>
      </c>
      <c r="R85" s="59"/>
    </row>
    <row r="86" spans="1:18" x14ac:dyDescent="0.25">
      <c r="A86" s="20"/>
      <c r="B86" s="21" t="s">
        <v>70</v>
      </c>
      <c r="C86" s="60">
        <f>SUM(C81:C85)</f>
        <v>1084113253</v>
      </c>
      <c r="D86" s="60">
        <f t="shared" ref="D86:Q86" si="3">SUM(D81:D85)</f>
        <v>0</v>
      </c>
      <c r="E86" s="60">
        <f t="shared" si="3"/>
        <v>4055700</v>
      </c>
      <c r="F86" s="60">
        <f t="shared" si="3"/>
        <v>874886</v>
      </c>
      <c r="G86" s="60">
        <f t="shared" si="3"/>
        <v>2569573809</v>
      </c>
      <c r="H86" s="60">
        <f t="shared" si="3"/>
        <v>1552408002</v>
      </c>
      <c r="I86" s="60">
        <f t="shared" si="3"/>
        <v>192000</v>
      </c>
      <c r="J86" s="60">
        <f t="shared" si="3"/>
        <v>270740790</v>
      </c>
      <c r="K86" s="60">
        <f t="shared" si="3"/>
        <v>3905458</v>
      </c>
      <c r="L86" s="60">
        <f t="shared" si="3"/>
        <v>0</v>
      </c>
      <c r="M86" s="60">
        <f t="shared" si="3"/>
        <v>0</v>
      </c>
      <c r="N86" s="60">
        <f t="shared" si="3"/>
        <v>6908834</v>
      </c>
      <c r="O86" s="60">
        <f t="shared" si="3"/>
        <v>0</v>
      </c>
      <c r="P86" s="60">
        <f t="shared" si="3"/>
        <v>76020679</v>
      </c>
      <c r="Q86" s="60">
        <f t="shared" si="3"/>
        <v>2650000</v>
      </c>
      <c r="R86" s="58"/>
    </row>
    <row r="87" spans="1:18" ht="15.75" x14ac:dyDescent="0.3">
      <c r="A87" s="16"/>
      <c r="B87" s="28"/>
      <c r="C87" s="51"/>
      <c r="D87" s="38"/>
      <c r="E87" s="53"/>
      <c r="F87" s="53"/>
      <c r="G87" s="54"/>
      <c r="H87" s="55"/>
      <c r="I87" s="56"/>
      <c r="J87" s="56"/>
      <c r="K87" s="56"/>
      <c r="L87" s="56"/>
      <c r="M87" s="56"/>
      <c r="N87" s="57"/>
      <c r="O87" s="57"/>
      <c r="P87" s="41"/>
      <c r="Q87" s="57"/>
      <c r="R87" s="58"/>
    </row>
    <row r="88" spans="1:18" ht="15.75" x14ac:dyDescent="0.3">
      <c r="A88" s="16"/>
      <c r="B88" s="24" t="s">
        <v>71</v>
      </c>
      <c r="C88" s="51"/>
      <c r="D88" s="38"/>
      <c r="E88" s="53"/>
      <c r="F88" s="53"/>
      <c r="G88" s="54"/>
      <c r="H88" s="55"/>
      <c r="I88" s="56"/>
      <c r="J88" s="56"/>
      <c r="K88" s="56"/>
      <c r="L88" s="56"/>
      <c r="M88" s="56"/>
      <c r="N88" s="57"/>
      <c r="O88" s="57"/>
      <c r="P88" s="41"/>
      <c r="Q88" s="57"/>
      <c r="R88" s="58"/>
    </row>
    <row r="89" spans="1:18" ht="15.75" x14ac:dyDescent="0.3">
      <c r="A89" s="18">
        <v>70</v>
      </c>
      <c r="B89" s="19" t="s">
        <v>72</v>
      </c>
      <c r="C89" s="51">
        <v>249662012</v>
      </c>
      <c r="D89" s="52">
        <v>0</v>
      </c>
      <c r="E89" s="53">
        <v>0</v>
      </c>
      <c r="F89" s="53">
        <v>0</v>
      </c>
      <c r="G89" s="54">
        <v>450566739</v>
      </c>
      <c r="H89" s="55">
        <v>201187619</v>
      </c>
      <c r="I89" s="56"/>
      <c r="J89" s="56">
        <v>29730277</v>
      </c>
      <c r="K89" s="56"/>
      <c r="L89" s="56"/>
      <c r="M89" s="56"/>
      <c r="N89" s="57">
        <v>324703</v>
      </c>
      <c r="O89" s="57">
        <v>0</v>
      </c>
      <c r="P89" s="41">
        <v>21690511</v>
      </c>
      <c r="Q89" s="57">
        <v>0</v>
      </c>
      <c r="R89" s="58"/>
    </row>
    <row r="90" spans="1:18" ht="15.75" x14ac:dyDescent="0.3">
      <c r="A90" s="18">
        <v>71</v>
      </c>
      <c r="B90" s="19" t="s">
        <v>73</v>
      </c>
      <c r="C90" s="51">
        <v>261506750</v>
      </c>
      <c r="D90" s="52">
        <v>0</v>
      </c>
      <c r="E90" s="53">
        <v>0</v>
      </c>
      <c r="F90" s="53">
        <v>1140196</v>
      </c>
      <c r="G90" s="54">
        <v>466113959</v>
      </c>
      <c r="H90" s="55">
        <v>204156457</v>
      </c>
      <c r="I90" s="56">
        <v>94000</v>
      </c>
      <c r="J90" s="56">
        <v>21724988</v>
      </c>
      <c r="K90" s="56"/>
      <c r="L90" s="56"/>
      <c r="M90" s="56"/>
      <c r="N90" s="57">
        <v>833534</v>
      </c>
      <c r="O90" s="57">
        <v>0</v>
      </c>
      <c r="P90" s="41">
        <v>10518147</v>
      </c>
      <c r="Q90" s="57">
        <v>1520</v>
      </c>
      <c r="R90" s="58"/>
    </row>
    <row r="91" spans="1:18" ht="15.75" x14ac:dyDescent="0.3">
      <c r="A91" s="18">
        <v>72</v>
      </c>
      <c r="B91" s="19" t="s">
        <v>74</v>
      </c>
      <c r="C91" s="51">
        <v>183415172</v>
      </c>
      <c r="D91" s="52">
        <v>0</v>
      </c>
      <c r="E91" s="53">
        <v>872808</v>
      </c>
      <c r="F91" s="53">
        <v>0</v>
      </c>
      <c r="G91" s="54">
        <v>484603961</v>
      </c>
      <c r="H91" s="55">
        <v>290652267</v>
      </c>
      <c r="I91" s="56">
        <v>190000</v>
      </c>
      <c r="J91" s="56">
        <v>46368683</v>
      </c>
      <c r="K91" s="56"/>
      <c r="L91" s="56"/>
      <c r="M91" s="56"/>
      <c r="N91" s="57">
        <v>8778419</v>
      </c>
      <c r="O91" s="57">
        <v>0</v>
      </c>
      <c r="P91" s="41">
        <v>12856453</v>
      </c>
      <c r="Q91" s="57">
        <v>195</v>
      </c>
      <c r="R91" s="58"/>
    </row>
    <row r="92" spans="1:18" ht="15.75" x14ac:dyDescent="0.3">
      <c r="A92" s="18">
        <v>73</v>
      </c>
      <c r="B92" s="19" t="s">
        <v>75</v>
      </c>
      <c r="C92" s="51">
        <v>227846548</v>
      </c>
      <c r="D92" s="52">
        <v>0</v>
      </c>
      <c r="E92" s="53">
        <v>0</v>
      </c>
      <c r="F92" s="53">
        <v>0</v>
      </c>
      <c r="G92" s="54">
        <v>489243182</v>
      </c>
      <c r="H92" s="55">
        <v>247896232</v>
      </c>
      <c r="I92" s="56">
        <v>189500</v>
      </c>
      <c r="J92" s="56">
        <v>34229623</v>
      </c>
      <c r="K92" s="56"/>
      <c r="L92" s="56"/>
      <c r="M92" s="56"/>
      <c r="N92" s="57">
        <v>6723</v>
      </c>
      <c r="O92" s="57">
        <v>0</v>
      </c>
      <c r="P92" s="41">
        <v>28583305</v>
      </c>
      <c r="Q92" s="57">
        <v>500286</v>
      </c>
      <c r="R92" s="58"/>
    </row>
    <row r="93" spans="1:18" ht="15.75" x14ac:dyDescent="0.3">
      <c r="A93" s="18">
        <v>74</v>
      </c>
      <c r="B93" s="19" t="s">
        <v>76</v>
      </c>
      <c r="C93" s="51">
        <v>101995953</v>
      </c>
      <c r="D93" s="52">
        <v>0</v>
      </c>
      <c r="E93" s="53">
        <v>0</v>
      </c>
      <c r="F93" s="53">
        <v>820</v>
      </c>
      <c r="G93" s="54">
        <v>261044156</v>
      </c>
      <c r="H93" s="55">
        <v>158571380</v>
      </c>
      <c r="I93" s="56">
        <v>20000</v>
      </c>
      <c r="J93" s="56">
        <v>5345834</v>
      </c>
      <c r="K93" s="56"/>
      <c r="L93" s="56">
        <v>77700000</v>
      </c>
      <c r="M93" s="56"/>
      <c r="N93" s="57">
        <v>14065998</v>
      </c>
      <c r="O93" s="57">
        <v>0</v>
      </c>
      <c r="P93" s="41">
        <v>5816915</v>
      </c>
      <c r="Q93" s="57">
        <v>0</v>
      </c>
      <c r="R93" s="58"/>
    </row>
    <row r="94" spans="1:18" ht="15.75" x14ac:dyDescent="0.3">
      <c r="A94" s="18">
        <v>75</v>
      </c>
      <c r="B94" s="19" t="s">
        <v>143</v>
      </c>
      <c r="C94" s="51">
        <v>92278507</v>
      </c>
      <c r="D94" s="52">
        <v>0</v>
      </c>
      <c r="E94" s="53">
        <v>0</v>
      </c>
      <c r="F94" s="53">
        <v>221829</v>
      </c>
      <c r="G94" s="54">
        <v>317911515</v>
      </c>
      <c r="H94" s="55">
        <v>227271276</v>
      </c>
      <c r="I94" s="56"/>
      <c r="J94" s="56">
        <v>34771652</v>
      </c>
      <c r="K94" s="56"/>
      <c r="L94" s="56">
        <v>100000</v>
      </c>
      <c r="M94" s="56"/>
      <c r="N94" s="57">
        <v>9185120</v>
      </c>
      <c r="O94" s="57">
        <v>0</v>
      </c>
      <c r="P94" s="41">
        <v>21188301.049999997</v>
      </c>
      <c r="Q94" s="57">
        <v>25000</v>
      </c>
      <c r="R94" s="58"/>
    </row>
    <row r="95" spans="1:18" ht="15.75" x14ac:dyDescent="0.3">
      <c r="A95" s="18">
        <v>76</v>
      </c>
      <c r="B95" s="19" t="s">
        <v>77</v>
      </c>
      <c r="C95" s="51">
        <v>1299598911</v>
      </c>
      <c r="D95" s="52">
        <v>0</v>
      </c>
      <c r="E95" s="53">
        <v>0</v>
      </c>
      <c r="F95" s="53">
        <v>4488977</v>
      </c>
      <c r="G95" s="54">
        <v>2494056646</v>
      </c>
      <c r="H95" s="55">
        <v>1309789982</v>
      </c>
      <c r="I95" s="56">
        <v>700000</v>
      </c>
      <c r="J95" s="56">
        <v>345634703</v>
      </c>
      <c r="K95" s="56">
        <v>80538033</v>
      </c>
      <c r="L95" s="56">
        <v>6062877</v>
      </c>
      <c r="M95" s="56"/>
      <c r="N95" s="57">
        <v>50105514</v>
      </c>
      <c r="O95" s="57">
        <v>78448259</v>
      </c>
      <c r="P95" s="41">
        <v>105341720</v>
      </c>
      <c r="Q95" s="57">
        <v>28477</v>
      </c>
      <c r="R95" s="58"/>
    </row>
    <row r="96" spans="1:18" ht="15.75" x14ac:dyDescent="0.3">
      <c r="A96" s="18">
        <v>77</v>
      </c>
      <c r="B96" s="19" t="s">
        <v>78</v>
      </c>
      <c r="C96" s="51">
        <v>79266016.000000015</v>
      </c>
      <c r="D96" s="52">
        <v>0</v>
      </c>
      <c r="E96" s="53">
        <v>0</v>
      </c>
      <c r="F96" s="53">
        <v>99669</v>
      </c>
      <c r="G96" s="54">
        <v>229293410</v>
      </c>
      <c r="H96" s="55">
        <v>148142911</v>
      </c>
      <c r="I96" s="56">
        <v>21000</v>
      </c>
      <c r="J96" s="56">
        <v>37227906.590000004</v>
      </c>
      <c r="K96" s="56"/>
      <c r="L96" s="56">
        <v>10084363</v>
      </c>
      <c r="M96" s="56"/>
      <c r="N96" s="57">
        <v>3283963.1000000015</v>
      </c>
      <c r="O96" s="57">
        <v>0</v>
      </c>
      <c r="P96" s="41">
        <v>7911445.4900000002</v>
      </c>
      <c r="Q96" s="57">
        <v>0</v>
      </c>
      <c r="R96" s="58"/>
    </row>
    <row r="97" spans="1:18" ht="15.75" x14ac:dyDescent="0.3">
      <c r="A97" s="18">
        <v>78</v>
      </c>
      <c r="B97" s="19" t="s">
        <v>79</v>
      </c>
      <c r="C97" s="51">
        <v>160678478</v>
      </c>
      <c r="D97" s="52">
        <v>0</v>
      </c>
      <c r="E97" s="53">
        <v>0</v>
      </c>
      <c r="F97" s="53">
        <v>105185</v>
      </c>
      <c r="G97" s="54">
        <v>396014157</v>
      </c>
      <c r="H97" s="55">
        <v>233826922</v>
      </c>
      <c r="I97" s="56">
        <v>34923</v>
      </c>
      <c r="J97" s="56">
        <v>84972780</v>
      </c>
      <c r="K97" s="56"/>
      <c r="L97" s="56"/>
      <c r="M97" s="56"/>
      <c r="N97" s="57">
        <v>2948578</v>
      </c>
      <c r="O97" s="57">
        <v>0</v>
      </c>
      <c r="P97" s="41">
        <v>8335170</v>
      </c>
      <c r="Q97" s="57">
        <v>0</v>
      </c>
      <c r="R97" s="58"/>
    </row>
    <row r="98" spans="1:18" ht="15.75" x14ac:dyDescent="0.3">
      <c r="A98" s="18">
        <v>79</v>
      </c>
      <c r="B98" s="19" t="s">
        <v>80</v>
      </c>
      <c r="C98" s="51">
        <v>106203766</v>
      </c>
      <c r="D98" s="52">
        <v>4503595</v>
      </c>
      <c r="E98" s="53">
        <v>0</v>
      </c>
      <c r="F98" s="53">
        <v>0</v>
      </c>
      <c r="G98" s="54">
        <v>239211340</v>
      </c>
      <c r="H98" s="55">
        <v>128193741</v>
      </c>
      <c r="I98" s="56">
        <v>30000</v>
      </c>
      <c r="J98" s="56">
        <v>34336763</v>
      </c>
      <c r="K98" s="56"/>
      <c r="L98" s="56"/>
      <c r="M98" s="56"/>
      <c r="N98" s="57">
        <v>1407026</v>
      </c>
      <c r="O98" s="57">
        <v>0</v>
      </c>
      <c r="P98" s="41">
        <v>9996841</v>
      </c>
      <c r="Q98" s="57">
        <v>0</v>
      </c>
      <c r="R98" s="58"/>
    </row>
    <row r="99" spans="1:18" ht="15.75" x14ac:dyDescent="0.3">
      <c r="A99" s="18">
        <v>80</v>
      </c>
      <c r="B99" s="19" t="s">
        <v>81</v>
      </c>
      <c r="C99" s="51">
        <v>2076305679</v>
      </c>
      <c r="D99" s="52">
        <v>0</v>
      </c>
      <c r="E99" s="53">
        <v>0</v>
      </c>
      <c r="F99" s="53">
        <v>0</v>
      </c>
      <c r="G99" s="54">
        <v>3160713244</v>
      </c>
      <c r="H99" s="55">
        <v>1147977562</v>
      </c>
      <c r="I99" s="56">
        <v>644951</v>
      </c>
      <c r="J99" s="56">
        <v>291628521.31999999</v>
      </c>
      <c r="K99" s="56">
        <v>93457359</v>
      </c>
      <c r="L99" s="56"/>
      <c r="M99" s="56"/>
      <c r="N99" s="57">
        <v>48528985</v>
      </c>
      <c r="O99" s="57">
        <v>91007166</v>
      </c>
      <c r="P99" s="41">
        <v>93262629</v>
      </c>
      <c r="Q99" s="57">
        <v>109100</v>
      </c>
      <c r="R99" s="58"/>
    </row>
    <row r="100" spans="1:18" ht="15.75" x14ac:dyDescent="0.3">
      <c r="A100" s="18">
        <v>81</v>
      </c>
      <c r="B100" s="19" t="s">
        <v>82</v>
      </c>
      <c r="C100" s="51">
        <v>319432551</v>
      </c>
      <c r="D100" s="52">
        <v>7095197</v>
      </c>
      <c r="E100" s="53">
        <v>0</v>
      </c>
      <c r="F100" s="53">
        <v>1515740</v>
      </c>
      <c r="G100" s="54">
        <v>650811843</v>
      </c>
      <c r="H100" s="55">
        <v>327028702</v>
      </c>
      <c r="I100" s="56">
        <v>25000</v>
      </c>
      <c r="J100" s="56">
        <v>13410032</v>
      </c>
      <c r="K100" s="56"/>
      <c r="L100" s="56">
        <v>1000000</v>
      </c>
      <c r="M100" s="56"/>
      <c r="N100" s="57">
        <v>2446627</v>
      </c>
      <c r="O100" s="57">
        <v>0</v>
      </c>
      <c r="P100" s="41">
        <v>4440421</v>
      </c>
      <c r="Q100" s="57">
        <v>0</v>
      </c>
      <c r="R100" s="58"/>
    </row>
    <row r="101" spans="1:18" ht="15.75" x14ac:dyDescent="0.3">
      <c r="A101" s="18">
        <v>82</v>
      </c>
      <c r="B101" s="19" t="s">
        <v>83</v>
      </c>
      <c r="C101" s="51">
        <v>133247450</v>
      </c>
      <c r="D101" s="52">
        <v>440372</v>
      </c>
      <c r="E101" s="53">
        <v>0</v>
      </c>
      <c r="F101" s="53">
        <v>0</v>
      </c>
      <c r="G101" s="54">
        <v>256719252</v>
      </c>
      <c r="H101" s="55">
        <v>124337044</v>
      </c>
      <c r="I101" s="56">
        <v>20000</v>
      </c>
      <c r="J101" s="56">
        <v>28331060</v>
      </c>
      <c r="K101" s="56"/>
      <c r="L101" s="56"/>
      <c r="M101" s="56"/>
      <c r="N101" s="57">
        <v>123931</v>
      </c>
      <c r="O101" s="57">
        <v>0</v>
      </c>
      <c r="P101" s="41">
        <v>23979774</v>
      </c>
      <c r="Q101" s="57">
        <v>0</v>
      </c>
      <c r="R101" s="58"/>
    </row>
    <row r="102" spans="1:18" ht="15.75" x14ac:dyDescent="0.3">
      <c r="A102" s="18">
        <v>83</v>
      </c>
      <c r="B102" s="19" t="s">
        <v>144</v>
      </c>
      <c r="C102" s="51">
        <v>310692991</v>
      </c>
      <c r="D102" s="52">
        <v>498900</v>
      </c>
      <c r="E102" s="53">
        <v>0</v>
      </c>
      <c r="F102" s="53">
        <v>1675950</v>
      </c>
      <c r="G102" s="54">
        <v>589053477</v>
      </c>
      <c r="H102" s="55">
        <v>281375285</v>
      </c>
      <c r="I102" s="56">
        <v>35000</v>
      </c>
      <c r="J102" s="56">
        <v>37032833.119999997</v>
      </c>
      <c r="K102" s="56"/>
      <c r="L102" s="56"/>
      <c r="M102" s="56"/>
      <c r="N102" s="57">
        <v>2193211</v>
      </c>
      <c r="O102" s="57">
        <v>0</v>
      </c>
      <c r="P102" s="41">
        <v>5711402</v>
      </c>
      <c r="Q102" s="57">
        <v>0</v>
      </c>
      <c r="R102" s="58"/>
    </row>
    <row r="103" spans="1:18" ht="15.75" x14ac:dyDescent="0.3">
      <c r="A103" s="18">
        <v>84</v>
      </c>
      <c r="B103" s="19" t="s">
        <v>84</v>
      </c>
      <c r="C103" s="51">
        <v>199138653</v>
      </c>
      <c r="D103" s="52">
        <v>0</v>
      </c>
      <c r="E103" s="53">
        <v>0</v>
      </c>
      <c r="F103" s="53">
        <v>0</v>
      </c>
      <c r="G103" s="54">
        <v>333948497</v>
      </c>
      <c r="H103" s="55">
        <v>127312262</v>
      </c>
      <c r="I103" s="56"/>
      <c r="J103" s="56">
        <v>16417225</v>
      </c>
      <c r="K103" s="56"/>
      <c r="L103" s="56"/>
      <c r="M103" s="56"/>
      <c r="N103" s="57">
        <v>232474</v>
      </c>
      <c r="O103" s="57">
        <v>0</v>
      </c>
      <c r="P103" s="41">
        <v>3345949</v>
      </c>
      <c r="Q103" s="57">
        <v>0</v>
      </c>
      <c r="R103" s="58"/>
    </row>
    <row r="104" spans="1:18" ht="15.75" x14ac:dyDescent="0.3">
      <c r="A104" s="18">
        <v>85</v>
      </c>
      <c r="B104" s="19" t="s">
        <v>85</v>
      </c>
      <c r="C104" s="51">
        <v>351765385</v>
      </c>
      <c r="D104" s="52">
        <v>0</v>
      </c>
      <c r="E104" s="53">
        <v>0</v>
      </c>
      <c r="F104" s="53">
        <v>0</v>
      </c>
      <c r="G104" s="54">
        <v>495002498</v>
      </c>
      <c r="H104" s="55">
        <v>180846932</v>
      </c>
      <c r="I104" s="56">
        <v>197000</v>
      </c>
      <c r="J104" s="56">
        <v>5877320.0300000003</v>
      </c>
      <c r="K104" s="56"/>
      <c r="L104" s="56"/>
      <c r="M104" s="56"/>
      <c r="N104" s="57">
        <v>250605.56000000238</v>
      </c>
      <c r="O104" s="57">
        <v>0</v>
      </c>
      <c r="P104" s="41">
        <v>2874673</v>
      </c>
      <c r="Q104" s="57">
        <v>0</v>
      </c>
      <c r="R104" s="58"/>
    </row>
    <row r="105" spans="1:18" ht="15.75" x14ac:dyDescent="0.3">
      <c r="A105" s="18">
        <v>86</v>
      </c>
      <c r="B105" s="19" t="s">
        <v>86</v>
      </c>
      <c r="C105" s="51">
        <v>353800645.63</v>
      </c>
      <c r="D105" s="52">
        <v>0</v>
      </c>
      <c r="E105" s="53">
        <v>0</v>
      </c>
      <c r="F105" s="53">
        <v>0</v>
      </c>
      <c r="G105" s="54">
        <v>578108979</v>
      </c>
      <c r="H105" s="55">
        <v>249935355.81</v>
      </c>
      <c r="I105" s="56">
        <v>51000</v>
      </c>
      <c r="J105" s="56">
        <v>68792996</v>
      </c>
      <c r="K105" s="56"/>
      <c r="L105" s="56"/>
      <c r="M105" s="56"/>
      <c r="N105" s="57">
        <v>1299418</v>
      </c>
      <c r="O105" s="57">
        <v>0</v>
      </c>
      <c r="P105" s="41">
        <v>22721178</v>
      </c>
      <c r="Q105" s="57">
        <v>0</v>
      </c>
      <c r="R105" s="58"/>
    </row>
    <row r="106" spans="1:18" ht="15.75" x14ac:dyDescent="0.3">
      <c r="A106" s="18">
        <v>87</v>
      </c>
      <c r="B106" s="19" t="s">
        <v>87</v>
      </c>
      <c r="C106" s="51">
        <v>150599890</v>
      </c>
      <c r="D106" s="52">
        <v>0</v>
      </c>
      <c r="E106" s="53">
        <v>0</v>
      </c>
      <c r="F106" s="53">
        <v>0</v>
      </c>
      <c r="G106" s="54">
        <v>316986303</v>
      </c>
      <c r="H106" s="55">
        <v>170675632</v>
      </c>
      <c r="I106" s="56">
        <v>20000</v>
      </c>
      <c r="J106" s="56">
        <v>6331531</v>
      </c>
      <c r="K106" s="56"/>
      <c r="L106" s="56"/>
      <c r="M106" s="56"/>
      <c r="N106" s="57">
        <v>4509</v>
      </c>
      <c r="O106" s="57">
        <v>0</v>
      </c>
      <c r="P106" s="41">
        <v>4932496</v>
      </c>
      <c r="Q106" s="57">
        <v>0</v>
      </c>
      <c r="R106" s="58"/>
    </row>
    <row r="107" spans="1:18" ht="15.75" x14ac:dyDescent="0.3">
      <c r="A107" s="18">
        <v>88</v>
      </c>
      <c r="B107" s="19" t="s">
        <v>145</v>
      </c>
      <c r="C107" s="51">
        <v>295149176</v>
      </c>
      <c r="D107" s="52">
        <v>0</v>
      </c>
      <c r="E107" s="53">
        <v>0</v>
      </c>
      <c r="F107" s="53">
        <v>178207</v>
      </c>
      <c r="G107" s="54">
        <v>480092764</v>
      </c>
      <c r="H107" s="55">
        <v>187296096</v>
      </c>
      <c r="I107" s="56">
        <v>70000</v>
      </c>
      <c r="J107" s="56">
        <v>36336703</v>
      </c>
      <c r="K107" s="56"/>
      <c r="L107" s="56"/>
      <c r="M107" s="56"/>
      <c r="N107" s="57">
        <v>509554</v>
      </c>
      <c r="O107" s="57">
        <v>0</v>
      </c>
      <c r="P107" s="41">
        <v>2901892</v>
      </c>
      <c r="Q107" s="57">
        <v>0</v>
      </c>
      <c r="R107" s="58"/>
    </row>
    <row r="108" spans="1:18" ht="15.75" x14ac:dyDescent="0.3">
      <c r="A108" s="18">
        <v>89</v>
      </c>
      <c r="B108" s="19" t="s">
        <v>165</v>
      </c>
      <c r="C108" s="51">
        <v>1805786747</v>
      </c>
      <c r="D108" s="52">
        <v>0</v>
      </c>
      <c r="E108" s="53">
        <v>0</v>
      </c>
      <c r="F108" s="53">
        <v>0</v>
      </c>
      <c r="G108" s="54">
        <v>2059382240</v>
      </c>
      <c r="H108" s="55">
        <v>251675920</v>
      </c>
      <c r="I108" s="56">
        <v>10000</v>
      </c>
      <c r="J108" s="56">
        <v>3831005</v>
      </c>
      <c r="K108" s="56"/>
      <c r="L108" s="56">
        <v>40000000</v>
      </c>
      <c r="M108" s="56"/>
      <c r="N108" s="57">
        <v>21475</v>
      </c>
      <c r="O108" s="57">
        <v>0</v>
      </c>
      <c r="P108" s="41">
        <v>4850762</v>
      </c>
      <c r="Q108" s="57">
        <v>0</v>
      </c>
      <c r="R108" s="58"/>
    </row>
    <row r="109" spans="1:18" ht="15.75" x14ac:dyDescent="0.3">
      <c r="A109" s="18">
        <v>90</v>
      </c>
      <c r="B109" s="19" t="s">
        <v>146</v>
      </c>
      <c r="C109" s="51">
        <v>79686717</v>
      </c>
      <c r="D109" s="52">
        <v>0</v>
      </c>
      <c r="E109" s="53">
        <v>0</v>
      </c>
      <c r="F109" s="53">
        <v>0</v>
      </c>
      <c r="G109" s="54">
        <v>188964990</v>
      </c>
      <c r="H109" s="55">
        <v>112903191</v>
      </c>
      <c r="I109" s="56">
        <v>23692</v>
      </c>
      <c r="J109" s="56">
        <v>70431466</v>
      </c>
      <c r="K109" s="56"/>
      <c r="L109" s="56"/>
      <c r="M109" s="56"/>
      <c r="N109" s="57">
        <v>278292</v>
      </c>
      <c r="O109" s="57">
        <v>0</v>
      </c>
      <c r="P109" s="41">
        <v>379212</v>
      </c>
      <c r="Q109" s="57">
        <v>0</v>
      </c>
      <c r="R109" s="58"/>
    </row>
    <row r="110" spans="1:18" s="15" customFormat="1" ht="15.75" x14ac:dyDescent="0.3">
      <c r="A110" s="18">
        <v>91</v>
      </c>
      <c r="B110" s="19" t="s">
        <v>147</v>
      </c>
      <c r="C110" s="51">
        <v>228351428</v>
      </c>
      <c r="D110" s="52">
        <v>0</v>
      </c>
      <c r="E110" s="53">
        <v>21346</v>
      </c>
      <c r="F110" s="53">
        <v>1319792</v>
      </c>
      <c r="G110" s="54">
        <v>338848659</v>
      </c>
      <c r="H110" s="55">
        <v>108932394</v>
      </c>
      <c r="I110" s="56">
        <v>75000</v>
      </c>
      <c r="J110" s="56">
        <v>33097864</v>
      </c>
      <c r="K110" s="56"/>
      <c r="L110" s="56"/>
      <c r="M110" s="56"/>
      <c r="N110" s="57">
        <v>335000</v>
      </c>
      <c r="O110" s="57">
        <v>0</v>
      </c>
      <c r="P110" s="41">
        <v>20402562</v>
      </c>
      <c r="Q110" s="57">
        <v>0</v>
      </c>
      <c r="R110" s="59"/>
    </row>
    <row r="111" spans="1:18" x14ac:dyDescent="0.25">
      <c r="A111" s="29"/>
      <c r="B111" s="21" t="s">
        <v>88</v>
      </c>
      <c r="C111" s="60">
        <f>SUM(C89:C110)</f>
        <v>9066409425.6300011</v>
      </c>
      <c r="D111" s="60">
        <f t="shared" ref="D111:Q111" si="4">SUM(D89:D110)</f>
        <v>12538064</v>
      </c>
      <c r="E111" s="60">
        <f t="shared" si="4"/>
        <v>894154</v>
      </c>
      <c r="F111" s="60">
        <f t="shared" si="4"/>
        <v>10746365</v>
      </c>
      <c r="G111" s="60">
        <f t="shared" si="4"/>
        <v>15276691811</v>
      </c>
      <c r="H111" s="60">
        <f t="shared" si="4"/>
        <v>6419985162.8100004</v>
      </c>
      <c r="I111" s="60">
        <f t="shared" si="4"/>
        <v>2451066</v>
      </c>
      <c r="J111" s="60">
        <f t="shared" si="4"/>
        <v>1285861766.0599999</v>
      </c>
      <c r="K111" s="60">
        <f t="shared" si="4"/>
        <v>173995392</v>
      </c>
      <c r="L111" s="60">
        <f t="shared" si="4"/>
        <v>134947240</v>
      </c>
      <c r="M111" s="60">
        <f t="shared" si="4"/>
        <v>0</v>
      </c>
      <c r="N111" s="60">
        <f t="shared" si="4"/>
        <v>147163659.66</v>
      </c>
      <c r="O111" s="60">
        <f t="shared" si="4"/>
        <v>169455425</v>
      </c>
      <c r="P111" s="60">
        <f t="shared" si="4"/>
        <v>422041758.54000002</v>
      </c>
      <c r="Q111" s="60">
        <f t="shared" si="4"/>
        <v>664578</v>
      </c>
      <c r="R111" s="58"/>
    </row>
    <row r="112" spans="1:18" ht="15.75" x14ac:dyDescent="0.3">
      <c r="A112" s="16"/>
      <c r="B112" s="28"/>
      <c r="C112" s="51"/>
      <c r="D112" s="38"/>
      <c r="E112" s="53"/>
      <c r="F112" s="53"/>
      <c r="G112" s="54"/>
      <c r="H112" s="55"/>
      <c r="I112" s="56"/>
      <c r="J112" s="56"/>
      <c r="K112" s="56"/>
      <c r="L112" s="56"/>
      <c r="M112" s="56"/>
      <c r="N112" s="57"/>
      <c r="O112" s="57"/>
      <c r="P112" s="41"/>
      <c r="Q112" s="57"/>
      <c r="R112" s="58"/>
    </row>
    <row r="113" spans="1:18" ht="15.75" x14ac:dyDescent="0.3">
      <c r="A113" s="16"/>
      <c r="B113" s="24" t="s">
        <v>89</v>
      </c>
      <c r="C113" s="51"/>
      <c r="D113" s="38"/>
      <c r="E113" s="53"/>
      <c r="F113" s="53"/>
      <c r="G113" s="54"/>
      <c r="H113" s="55"/>
      <c r="I113" s="56"/>
      <c r="J113" s="56"/>
      <c r="K113" s="56"/>
      <c r="L113" s="56"/>
      <c r="M113" s="56"/>
      <c r="N113" s="57"/>
      <c r="O113" s="57"/>
      <c r="P113" s="41"/>
      <c r="Q113" s="57"/>
      <c r="R113" s="58"/>
    </row>
    <row r="114" spans="1:18" ht="15.75" x14ac:dyDescent="0.3">
      <c r="A114" s="18">
        <v>92</v>
      </c>
      <c r="B114" s="19" t="s">
        <v>90</v>
      </c>
      <c r="C114" s="51">
        <v>507503781</v>
      </c>
      <c r="D114" s="52">
        <v>0</v>
      </c>
      <c r="E114" s="53">
        <v>0</v>
      </c>
      <c r="F114" s="53">
        <v>0</v>
      </c>
      <c r="G114" s="54">
        <v>779092775</v>
      </c>
      <c r="H114" s="55">
        <v>343535721</v>
      </c>
      <c r="I114" s="56">
        <v>242000</v>
      </c>
      <c r="J114" s="56">
        <v>58551365</v>
      </c>
      <c r="K114" s="56"/>
      <c r="L114" s="56"/>
      <c r="M114" s="56"/>
      <c r="N114" s="57">
        <v>897688</v>
      </c>
      <c r="O114" s="57">
        <v>0</v>
      </c>
      <c r="P114" s="41">
        <v>14312883</v>
      </c>
      <c r="Q114" s="57">
        <v>0</v>
      </c>
      <c r="R114" s="58"/>
    </row>
    <row r="115" spans="1:18" ht="15.75" x14ac:dyDescent="0.3">
      <c r="A115" s="18">
        <v>93</v>
      </c>
      <c r="B115" s="19" t="s">
        <v>91</v>
      </c>
      <c r="C115" s="51">
        <v>305494263</v>
      </c>
      <c r="D115" s="52">
        <v>0</v>
      </c>
      <c r="E115" s="53">
        <v>889369</v>
      </c>
      <c r="F115" s="53">
        <v>4230184</v>
      </c>
      <c r="G115" s="54">
        <v>813441475</v>
      </c>
      <c r="H115" s="55">
        <v>488950064</v>
      </c>
      <c r="I115" s="56">
        <v>192000</v>
      </c>
      <c r="J115" s="56">
        <v>112326161</v>
      </c>
      <c r="K115" s="56"/>
      <c r="L115" s="56"/>
      <c r="M115" s="56"/>
      <c r="N115" s="57">
        <v>762237</v>
      </c>
      <c r="O115" s="57">
        <v>0</v>
      </c>
      <c r="P115" s="41">
        <v>10631089</v>
      </c>
      <c r="Q115" s="57">
        <v>0</v>
      </c>
      <c r="R115" s="58"/>
    </row>
    <row r="116" spans="1:18" ht="15.75" x14ac:dyDescent="0.3">
      <c r="A116" s="18">
        <v>94</v>
      </c>
      <c r="B116" s="19" t="s">
        <v>92</v>
      </c>
      <c r="C116" s="51">
        <v>567537263</v>
      </c>
      <c r="D116" s="52">
        <v>0</v>
      </c>
      <c r="E116" s="53">
        <v>0</v>
      </c>
      <c r="F116" s="53">
        <v>0</v>
      </c>
      <c r="G116" s="54">
        <v>1002796335</v>
      </c>
      <c r="H116" s="55">
        <v>456708395</v>
      </c>
      <c r="I116" s="56">
        <v>445000</v>
      </c>
      <c r="J116" s="56">
        <v>57718633</v>
      </c>
      <c r="K116" s="56"/>
      <c r="L116" s="56"/>
      <c r="M116" s="56"/>
      <c r="N116" s="57">
        <v>5267309</v>
      </c>
      <c r="O116" s="57">
        <v>0</v>
      </c>
      <c r="P116" s="41">
        <v>11233746</v>
      </c>
      <c r="Q116" s="57">
        <v>0</v>
      </c>
      <c r="R116" s="58"/>
    </row>
    <row r="117" spans="1:18" ht="15.75" x14ac:dyDescent="0.3">
      <c r="A117" s="18">
        <v>95</v>
      </c>
      <c r="B117" s="19" t="s">
        <v>93</v>
      </c>
      <c r="C117" s="51">
        <v>1152914294</v>
      </c>
      <c r="D117" s="52">
        <v>0</v>
      </c>
      <c r="E117" s="53">
        <v>0</v>
      </c>
      <c r="F117" s="53">
        <v>6911129</v>
      </c>
      <c r="G117" s="54">
        <v>2064818589</v>
      </c>
      <c r="H117" s="55">
        <v>1122211120</v>
      </c>
      <c r="I117" s="56">
        <v>392000</v>
      </c>
      <c r="J117" s="56">
        <v>74099212</v>
      </c>
      <c r="K117" s="56">
        <v>46021574</v>
      </c>
      <c r="L117" s="56"/>
      <c r="M117" s="56"/>
      <c r="N117" s="57">
        <v>5113592</v>
      </c>
      <c r="O117" s="57">
        <v>42831862</v>
      </c>
      <c r="P117" s="41">
        <v>29928411</v>
      </c>
      <c r="Q117" s="57">
        <v>0</v>
      </c>
      <c r="R117" s="58"/>
    </row>
    <row r="118" spans="1:18" ht="15.75" x14ac:dyDescent="0.3">
      <c r="A118" s="18">
        <v>96</v>
      </c>
      <c r="B118" s="19" t="s">
        <v>94</v>
      </c>
      <c r="C118" s="51">
        <v>602102076</v>
      </c>
      <c r="D118" s="52">
        <v>0</v>
      </c>
      <c r="E118" s="53">
        <v>1249132</v>
      </c>
      <c r="F118" s="53">
        <v>2580261</v>
      </c>
      <c r="G118" s="54">
        <v>1119989774</v>
      </c>
      <c r="H118" s="55">
        <v>553016098</v>
      </c>
      <c r="I118" s="56">
        <v>255000</v>
      </c>
      <c r="J118" s="56">
        <v>244370</v>
      </c>
      <c r="K118" s="56">
        <v>0</v>
      </c>
      <c r="L118" s="56">
        <v>42100000</v>
      </c>
      <c r="M118" s="56"/>
      <c r="N118" s="57">
        <v>646564</v>
      </c>
      <c r="O118" s="57">
        <v>0</v>
      </c>
      <c r="P118" s="41">
        <v>14390747</v>
      </c>
      <c r="Q118" s="57">
        <v>0</v>
      </c>
      <c r="R118" s="58"/>
    </row>
    <row r="119" spans="1:18" ht="15.75" x14ac:dyDescent="0.3">
      <c r="A119" s="18">
        <v>97</v>
      </c>
      <c r="B119" s="19" t="s">
        <v>95</v>
      </c>
      <c r="C119" s="51">
        <v>815830887</v>
      </c>
      <c r="D119" s="52">
        <v>0</v>
      </c>
      <c r="E119" s="53">
        <v>2586061</v>
      </c>
      <c r="F119" s="53">
        <v>3257685</v>
      </c>
      <c r="G119" s="54">
        <v>1609967595</v>
      </c>
      <c r="H119" s="55">
        <v>936111496</v>
      </c>
      <c r="I119" s="56">
        <v>610000</v>
      </c>
      <c r="J119" s="56">
        <v>167924279</v>
      </c>
      <c r="K119" s="56"/>
      <c r="L119" s="56"/>
      <c r="M119" s="56"/>
      <c r="N119" s="57">
        <v>1261529</v>
      </c>
      <c r="O119" s="57">
        <v>0</v>
      </c>
      <c r="P119" s="41">
        <v>0</v>
      </c>
      <c r="Q119" s="57">
        <v>0</v>
      </c>
      <c r="R119" s="58"/>
    </row>
    <row r="120" spans="1:18" ht="15.75" x14ac:dyDescent="0.3">
      <c r="A120" s="18">
        <v>98</v>
      </c>
      <c r="B120" s="19" t="s">
        <v>96</v>
      </c>
      <c r="C120" s="51">
        <v>365527746</v>
      </c>
      <c r="D120" s="52">
        <v>0</v>
      </c>
      <c r="E120" s="53">
        <v>15833</v>
      </c>
      <c r="F120" s="53">
        <v>1896379</v>
      </c>
      <c r="G120" s="54">
        <v>747621616</v>
      </c>
      <c r="H120" s="55">
        <v>484220918</v>
      </c>
      <c r="I120" s="56">
        <v>73000</v>
      </c>
      <c r="J120" s="56"/>
      <c r="K120" s="56"/>
      <c r="L120" s="56">
        <v>31672417</v>
      </c>
      <c r="M120" s="56">
        <v>239795</v>
      </c>
      <c r="N120" s="57">
        <v>1515204</v>
      </c>
      <c r="O120" s="57">
        <v>0</v>
      </c>
      <c r="P120" s="41">
        <v>10724729</v>
      </c>
      <c r="Q120" s="57">
        <v>609400</v>
      </c>
      <c r="R120" s="58"/>
    </row>
    <row r="121" spans="1:18" s="15" customFormat="1" ht="15.75" x14ac:dyDescent="0.3">
      <c r="A121" s="18">
        <v>99</v>
      </c>
      <c r="B121" s="19" t="s">
        <v>97</v>
      </c>
      <c r="C121" s="51">
        <v>170643320</v>
      </c>
      <c r="D121" s="52">
        <v>0</v>
      </c>
      <c r="E121" s="53">
        <v>0</v>
      </c>
      <c r="F121" s="53">
        <v>620007</v>
      </c>
      <c r="G121" s="54">
        <v>363328944</v>
      </c>
      <c r="H121" s="55">
        <v>202395241</v>
      </c>
      <c r="I121" s="56">
        <v>75000</v>
      </c>
      <c r="J121" s="56">
        <v>18523306</v>
      </c>
      <c r="K121" s="56"/>
      <c r="L121" s="56">
        <v>500000</v>
      </c>
      <c r="M121" s="56"/>
      <c r="N121" s="57">
        <v>1071765</v>
      </c>
      <c r="O121" s="57">
        <v>0</v>
      </c>
      <c r="P121" s="41">
        <v>4215857</v>
      </c>
      <c r="Q121" s="57">
        <v>1600000</v>
      </c>
      <c r="R121" s="59"/>
    </row>
    <row r="122" spans="1:18" x14ac:dyDescent="0.25">
      <c r="A122" s="20"/>
      <c r="B122" s="21" t="s">
        <v>98</v>
      </c>
      <c r="C122" s="60">
        <f>SUM(C114:C121)</f>
        <v>4487553630</v>
      </c>
      <c r="D122" s="60">
        <f t="shared" ref="D122:Q122" si="5">SUM(D114:D121)</f>
        <v>0</v>
      </c>
      <c r="E122" s="60">
        <f t="shared" si="5"/>
        <v>4740395</v>
      </c>
      <c r="F122" s="60">
        <f t="shared" si="5"/>
        <v>19495645</v>
      </c>
      <c r="G122" s="60">
        <f t="shared" si="5"/>
        <v>8501057103</v>
      </c>
      <c r="H122" s="60">
        <f t="shared" si="5"/>
        <v>4587149053</v>
      </c>
      <c r="I122" s="60">
        <f t="shared" si="5"/>
        <v>2284000</v>
      </c>
      <c r="J122" s="60">
        <f t="shared" si="5"/>
        <v>489387326</v>
      </c>
      <c r="K122" s="60">
        <f t="shared" si="5"/>
        <v>46021574</v>
      </c>
      <c r="L122" s="60">
        <f t="shared" si="5"/>
        <v>74272417</v>
      </c>
      <c r="M122" s="60">
        <f t="shared" si="5"/>
        <v>239795</v>
      </c>
      <c r="N122" s="60">
        <f t="shared" si="5"/>
        <v>16535888</v>
      </c>
      <c r="O122" s="60">
        <f t="shared" si="5"/>
        <v>42831862</v>
      </c>
      <c r="P122" s="60">
        <f t="shared" si="5"/>
        <v>95437462</v>
      </c>
      <c r="Q122" s="60">
        <f t="shared" si="5"/>
        <v>2209400</v>
      </c>
      <c r="R122" s="58"/>
    </row>
    <row r="123" spans="1:18" ht="15.75" x14ac:dyDescent="0.3">
      <c r="A123" s="16"/>
      <c r="B123" s="28"/>
      <c r="C123" s="51"/>
      <c r="D123" s="38"/>
      <c r="E123" s="53"/>
      <c r="F123" s="53"/>
      <c r="G123" s="54">
        <v>0</v>
      </c>
      <c r="H123" s="55">
        <v>0</v>
      </c>
      <c r="I123" s="56"/>
      <c r="J123" s="56"/>
      <c r="K123" s="56"/>
      <c r="L123" s="56"/>
      <c r="M123" s="56"/>
      <c r="N123" s="57"/>
      <c r="O123" s="57"/>
      <c r="P123" s="41"/>
      <c r="Q123" s="57"/>
      <c r="R123" s="58"/>
    </row>
    <row r="124" spans="1:18" ht="15.75" x14ac:dyDescent="0.3">
      <c r="A124" s="16"/>
      <c r="B124" s="24" t="s">
        <v>99</v>
      </c>
      <c r="C124" s="51"/>
      <c r="D124" s="38"/>
      <c r="E124" s="53"/>
      <c r="F124" s="53"/>
      <c r="G124" s="54">
        <v>0</v>
      </c>
      <c r="H124" s="55">
        <v>0</v>
      </c>
      <c r="I124" s="56"/>
      <c r="J124" s="56"/>
      <c r="K124" s="56"/>
      <c r="L124" s="56"/>
      <c r="M124" s="56"/>
      <c r="N124" s="57"/>
      <c r="O124" s="57"/>
      <c r="P124" s="41"/>
      <c r="Q124" s="57"/>
      <c r="R124" s="58"/>
    </row>
    <row r="125" spans="1:18" ht="15.75" x14ac:dyDescent="0.3">
      <c r="A125" s="18">
        <v>100</v>
      </c>
      <c r="B125" s="19" t="s">
        <v>100</v>
      </c>
      <c r="C125" s="51">
        <v>716667225</v>
      </c>
      <c r="D125" s="52">
        <v>0</v>
      </c>
      <c r="E125" s="53">
        <v>0</v>
      </c>
      <c r="F125" s="53">
        <v>0</v>
      </c>
      <c r="G125" s="54">
        <v>1831877152</v>
      </c>
      <c r="H125" s="55">
        <v>1177358072</v>
      </c>
      <c r="I125" s="56">
        <v>75000</v>
      </c>
      <c r="J125" s="56">
        <v>87762417</v>
      </c>
      <c r="K125" s="56">
        <v>493736750</v>
      </c>
      <c r="L125" s="56"/>
      <c r="M125" s="56"/>
      <c r="N125" s="57">
        <v>8696233</v>
      </c>
      <c r="O125" s="57">
        <v>485122645</v>
      </c>
      <c r="P125" s="41">
        <v>19733766</v>
      </c>
      <c r="Q125" s="57">
        <v>1371956</v>
      </c>
      <c r="R125" s="58"/>
    </row>
    <row r="126" spans="1:18" s="15" customFormat="1" ht="15.75" x14ac:dyDescent="0.3">
      <c r="A126" s="18">
        <v>101</v>
      </c>
      <c r="B126" s="19" t="s">
        <v>148</v>
      </c>
      <c r="C126" s="51">
        <v>39969031</v>
      </c>
      <c r="D126" s="52">
        <v>0</v>
      </c>
      <c r="E126" s="53">
        <v>646583</v>
      </c>
      <c r="F126" s="53">
        <v>0</v>
      </c>
      <c r="G126" s="54">
        <v>140765473</v>
      </c>
      <c r="H126" s="55">
        <v>103174296</v>
      </c>
      <c r="I126" s="56">
        <v>5000</v>
      </c>
      <c r="J126" s="56">
        <v>167737</v>
      </c>
      <c r="K126" s="56"/>
      <c r="L126" s="56">
        <v>13446583</v>
      </c>
      <c r="M126" s="56"/>
      <c r="N126" s="57">
        <v>2255908</v>
      </c>
      <c r="O126" s="57">
        <v>0</v>
      </c>
      <c r="P126" s="41">
        <v>8590806</v>
      </c>
      <c r="Q126" s="57">
        <v>0</v>
      </c>
      <c r="R126" s="59"/>
    </row>
    <row r="127" spans="1:18" x14ac:dyDescent="0.25">
      <c r="A127" s="20"/>
      <c r="B127" s="21" t="s">
        <v>101</v>
      </c>
      <c r="C127" s="60">
        <f>SUM(C125:C126)</f>
        <v>756636256</v>
      </c>
      <c r="D127" s="60">
        <f t="shared" ref="D127:Q127" si="6">SUM(D125:D126)</f>
        <v>0</v>
      </c>
      <c r="E127" s="60">
        <f t="shared" si="6"/>
        <v>646583</v>
      </c>
      <c r="F127" s="60">
        <f t="shared" si="6"/>
        <v>0</v>
      </c>
      <c r="G127" s="60">
        <f t="shared" si="6"/>
        <v>1972642625</v>
      </c>
      <c r="H127" s="60">
        <f t="shared" si="6"/>
        <v>1280532368</v>
      </c>
      <c r="I127" s="60">
        <f t="shared" si="6"/>
        <v>80000</v>
      </c>
      <c r="J127" s="60">
        <f t="shared" si="6"/>
        <v>87930154</v>
      </c>
      <c r="K127" s="60">
        <f t="shared" si="6"/>
        <v>493736750</v>
      </c>
      <c r="L127" s="60">
        <f t="shared" si="6"/>
        <v>13446583</v>
      </c>
      <c r="M127" s="60">
        <f t="shared" si="6"/>
        <v>0</v>
      </c>
      <c r="N127" s="60">
        <f t="shared" si="6"/>
        <v>10952141</v>
      </c>
      <c r="O127" s="60">
        <f t="shared" si="6"/>
        <v>485122645</v>
      </c>
      <c r="P127" s="60">
        <f t="shared" si="6"/>
        <v>28324572</v>
      </c>
      <c r="Q127" s="60">
        <f t="shared" si="6"/>
        <v>1371956</v>
      </c>
      <c r="R127" s="58"/>
    </row>
    <row r="128" spans="1:18" ht="15.75" x14ac:dyDescent="0.3">
      <c r="A128" s="22"/>
      <c r="B128" s="23"/>
      <c r="C128" s="51"/>
      <c r="D128" s="38"/>
      <c r="E128" s="53"/>
      <c r="F128" s="53"/>
      <c r="G128" s="54">
        <v>0</v>
      </c>
      <c r="H128" s="55">
        <v>0</v>
      </c>
      <c r="I128" s="56"/>
      <c r="J128" s="56"/>
      <c r="K128" s="56"/>
      <c r="L128" s="56"/>
      <c r="M128" s="56"/>
      <c r="N128" s="57"/>
      <c r="O128" s="57"/>
      <c r="P128" s="41"/>
      <c r="Q128" s="57">
        <v>0</v>
      </c>
      <c r="R128" s="58"/>
    </row>
    <row r="129" spans="1:18" ht="15.75" x14ac:dyDescent="0.3">
      <c r="A129" s="22"/>
      <c r="B129" s="24" t="s">
        <v>102</v>
      </c>
      <c r="C129" s="51"/>
      <c r="D129" s="38"/>
      <c r="E129" s="53"/>
      <c r="F129" s="53"/>
      <c r="G129" s="54">
        <v>0</v>
      </c>
      <c r="H129" s="55">
        <v>0</v>
      </c>
      <c r="I129" s="56"/>
      <c r="J129" s="56"/>
      <c r="K129" s="56"/>
      <c r="L129" s="56"/>
      <c r="M129" s="56"/>
      <c r="N129" s="57"/>
      <c r="O129" s="57"/>
      <c r="P129" s="41"/>
      <c r="Q129" s="57">
        <v>0</v>
      </c>
      <c r="R129" s="58"/>
    </row>
    <row r="130" spans="1:18" ht="15.75" x14ac:dyDescent="0.3">
      <c r="A130" s="18">
        <v>102</v>
      </c>
      <c r="B130" s="19" t="s">
        <v>103</v>
      </c>
      <c r="C130" s="51">
        <v>787494715</v>
      </c>
      <c r="D130" s="52">
        <v>0</v>
      </c>
      <c r="E130" s="53">
        <v>1038727</v>
      </c>
      <c r="F130" s="53">
        <v>0</v>
      </c>
      <c r="G130" s="54">
        <v>1081574774</v>
      </c>
      <c r="H130" s="55">
        <v>514758381</v>
      </c>
      <c r="I130" s="56">
        <v>125000</v>
      </c>
      <c r="J130" s="56">
        <v>151505401</v>
      </c>
      <c r="K130" s="56">
        <v>30158941</v>
      </c>
      <c r="L130" s="56"/>
      <c r="M130" s="56"/>
      <c r="N130" s="57">
        <v>311808</v>
      </c>
      <c r="O130" s="57">
        <v>29173127</v>
      </c>
      <c r="P130" s="41">
        <v>83016514</v>
      </c>
      <c r="Q130" s="57">
        <v>0</v>
      </c>
      <c r="R130" s="58"/>
    </row>
    <row r="131" spans="1:18" s="15" customFormat="1" ht="15.75" x14ac:dyDescent="0.3">
      <c r="A131" s="18">
        <v>103</v>
      </c>
      <c r="B131" s="19" t="s">
        <v>149</v>
      </c>
      <c r="C131" s="51">
        <v>403148941</v>
      </c>
      <c r="D131" s="52">
        <v>0</v>
      </c>
      <c r="E131" s="53">
        <v>0</v>
      </c>
      <c r="F131" s="53">
        <v>0</v>
      </c>
      <c r="G131" s="54">
        <v>465760297</v>
      </c>
      <c r="H131" s="55">
        <v>91318046</v>
      </c>
      <c r="I131" s="56">
        <v>15000</v>
      </c>
      <c r="J131" s="56">
        <v>7797552</v>
      </c>
      <c r="K131" s="56"/>
      <c r="L131" s="56"/>
      <c r="M131" s="56"/>
      <c r="N131" s="57">
        <v>-6082</v>
      </c>
      <c r="O131" s="57">
        <v>0</v>
      </c>
      <c r="P131" s="41">
        <v>1278242</v>
      </c>
      <c r="Q131" s="57">
        <v>220</v>
      </c>
      <c r="R131" s="59"/>
    </row>
    <row r="132" spans="1:18" x14ac:dyDescent="0.25">
      <c r="A132" s="20"/>
      <c r="B132" s="21" t="s">
        <v>104</v>
      </c>
      <c r="C132" s="60">
        <f>SUM(C130:C131)</f>
        <v>1190643656</v>
      </c>
      <c r="D132" s="60">
        <f t="shared" ref="D132:Q132" si="7">SUM(D130:D131)</f>
        <v>0</v>
      </c>
      <c r="E132" s="60">
        <f t="shared" si="7"/>
        <v>1038727</v>
      </c>
      <c r="F132" s="60">
        <f t="shared" si="7"/>
        <v>0</v>
      </c>
      <c r="G132" s="60">
        <f t="shared" si="7"/>
        <v>1547335071</v>
      </c>
      <c r="H132" s="60">
        <f t="shared" si="7"/>
        <v>606076427</v>
      </c>
      <c r="I132" s="60">
        <f t="shared" si="7"/>
        <v>140000</v>
      </c>
      <c r="J132" s="60">
        <f t="shared" si="7"/>
        <v>159302953</v>
      </c>
      <c r="K132" s="60">
        <f t="shared" si="7"/>
        <v>30158941</v>
      </c>
      <c r="L132" s="60">
        <f t="shared" si="7"/>
        <v>0</v>
      </c>
      <c r="M132" s="60">
        <f t="shared" si="7"/>
        <v>0</v>
      </c>
      <c r="N132" s="60">
        <f t="shared" si="7"/>
        <v>305726</v>
      </c>
      <c r="O132" s="60">
        <f t="shared" si="7"/>
        <v>29173127</v>
      </c>
      <c r="P132" s="60">
        <f t="shared" si="7"/>
        <v>84294756</v>
      </c>
      <c r="Q132" s="60">
        <f t="shared" si="7"/>
        <v>220</v>
      </c>
      <c r="R132" s="58"/>
    </row>
    <row r="133" spans="1:18" ht="15.75" x14ac:dyDescent="0.3">
      <c r="A133" s="22"/>
      <c r="B133" s="28"/>
      <c r="C133" s="51"/>
      <c r="D133" s="38"/>
      <c r="E133" s="53"/>
      <c r="F133" s="53">
        <v>0</v>
      </c>
      <c r="G133" s="54">
        <v>0</v>
      </c>
      <c r="H133" s="55">
        <v>0</v>
      </c>
      <c r="I133" s="56"/>
      <c r="J133" s="56"/>
      <c r="K133" s="56"/>
      <c r="L133" s="56"/>
      <c r="M133" s="56"/>
      <c r="N133" s="57"/>
      <c r="O133" s="57"/>
      <c r="P133" s="41"/>
      <c r="Q133" s="57"/>
      <c r="R133" s="58"/>
    </row>
    <row r="134" spans="1:18" ht="15.75" x14ac:dyDescent="0.3">
      <c r="A134" s="16"/>
      <c r="B134" s="24" t="s">
        <v>105</v>
      </c>
      <c r="C134" s="51"/>
      <c r="D134" s="52">
        <v>0</v>
      </c>
      <c r="E134" s="53"/>
      <c r="F134" s="53">
        <v>0</v>
      </c>
      <c r="G134" s="54">
        <v>0</v>
      </c>
      <c r="H134" s="55">
        <v>0</v>
      </c>
      <c r="I134" s="56"/>
      <c r="J134" s="56"/>
      <c r="K134" s="56"/>
      <c r="L134" s="56"/>
      <c r="M134" s="56"/>
      <c r="N134" s="57"/>
      <c r="O134" s="57"/>
      <c r="P134" s="41"/>
      <c r="Q134" s="57"/>
      <c r="R134" s="58"/>
    </row>
    <row r="135" spans="1:18" ht="15.75" x14ac:dyDescent="0.3">
      <c r="A135" s="18">
        <v>104</v>
      </c>
      <c r="B135" s="19" t="s">
        <v>150</v>
      </c>
      <c r="C135" s="51">
        <v>34487511</v>
      </c>
      <c r="D135" s="52">
        <v>0</v>
      </c>
      <c r="E135" s="53">
        <v>0</v>
      </c>
      <c r="F135" s="53">
        <v>0</v>
      </c>
      <c r="G135" s="54">
        <v>49310093</v>
      </c>
      <c r="H135" s="55">
        <v>12996298</v>
      </c>
      <c r="I135" s="56">
        <v>10000</v>
      </c>
      <c r="J135" s="56">
        <v>11651085</v>
      </c>
      <c r="K135" s="56"/>
      <c r="L135" s="56"/>
      <c r="M135" s="56"/>
      <c r="N135" s="57">
        <v>8073</v>
      </c>
      <c r="O135" s="57">
        <v>0</v>
      </c>
      <c r="P135" s="41">
        <v>2240466</v>
      </c>
      <c r="Q135" s="57">
        <v>0</v>
      </c>
      <c r="R135" s="58"/>
    </row>
    <row r="136" spans="1:18" ht="15.75" x14ac:dyDescent="0.3">
      <c r="A136" s="18">
        <v>105</v>
      </c>
      <c r="B136" s="19" t="s">
        <v>151</v>
      </c>
      <c r="C136" s="51">
        <v>54104615</v>
      </c>
      <c r="D136" s="52"/>
      <c r="E136" s="53">
        <v>0</v>
      </c>
      <c r="F136" s="53">
        <v>0</v>
      </c>
      <c r="G136" s="54">
        <v>24710219</v>
      </c>
      <c r="H136" s="55">
        <v>9106412</v>
      </c>
      <c r="I136" s="56">
        <v>20000</v>
      </c>
      <c r="J136" s="56">
        <v>107066429</v>
      </c>
      <c r="K136" s="56"/>
      <c r="L136" s="56"/>
      <c r="M136" s="56"/>
      <c r="N136" s="57">
        <v>107605766</v>
      </c>
      <c r="O136" s="57">
        <v>0</v>
      </c>
      <c r="P136" s="41">
        <v>1407447</v>
      </c>
      <c r="Q136" s="57">
        <v>135</v>
      </c>
      <c r="R136" s="58"/>
    </row>
    <row r="137" spans="1:18" ht="15.75" x14ac:dyDescent="0.3">
      <c r="A137" s="18">
        <v>106</v>
      </c>
      <c r="B137" s="19" t="s">
        <v>152</v>
      </c>
      <c r="C137" s="51">
        <v>62117023</v>
      </c>
      <c r="D137" s="52"/>
      <c r="E137" s="53">
        <v>0</v>
      </c>
      <c r="F137" s="53">
        <v>0</v>
      </c>
      <c r="G137" s="54">
        <v>70818687</v>
      </c>
      <c r="H137" s="55">
        <v>10222371</v>
      </c>
      <c r="I137" s="56">
        <v>10000</v>
      </c>
      <c r="J137" s="56">
        <v>6327320</v>
      </c>
      <c r="K137" s="56"/>
      <c r="L137" s="56"/>
      <c r="M137" s="56"/>
      <c r="N137" s="57">
        <v>3600</v>
      </c>
      <c r="O137" s="57">
        <v>0</v>
      </c>
      <c r="P137" s="41">
        <v>2003228</v>
      </c>
      <c r="Q137" s="57">
        <v>3209600</v>
      </c>
      <c r="R137" s="58"/>
    </row>
    <row r="138" spans="1:18" ht="15.75" x14ac:dyDescent="0.3">
      <c r="A138" s="18">
        <v>107</v>
      </c>
      <c r="B138" s="19" t="s">
        <v>153</v>
      </c>
      <c r="C138" s="51">
        <v>28303516</v>
      </c>
      <c r="D138" s="52"/>
      <c r="E138" s="53">
        <v>0</v>
      </c>
      <c r="F138" s="53">
        <v>0</v>
      </c>
      <c r="G138" s="54">
        <v>45939504</v>
      </c>
      <c r="H138" s="55">
        <v>16076950</v>
      </c>
      <c r="I138" s="56">
        <v>10000</v>
      </c>
      <c r="J138" s="56">
        <v>51470466</v>
      </c>
      <c r="K138" s="56"/>
      <c r="L138" s="56"/>
      <c r="M138" s="56"/>
      <c r="N138" s="57">
        <v>1346620</v>
      </c>
      <c r="O138" s="57">
        <v>0</v>
      </c>
      <c r="P138" s="41">
        <v>46803562</v>
      </c>
      <c r="Q138" s="57">
        <v>0</v>
      </c>
      <c r="R138" s="58"/>
    </row>
    <row r="139" spans="1:18" ht="15.75" x14ac:dyDescent="0.3">
      <c r="A139" s="18">
        <v>108</v>
      </c>
      <c r="B139" s="19" t="s">
        <v>154</v>
      </c>
      <c r="C139" s="51">
        <v>17999789</v>
      </c>
      <c r="D139" s="52">
        <v>0</v>
      </c>
      <c r="E139" s="53">
        <v>0</v>
      </c>
      <c r="F139" s="53">
        <v>0</v>
      </c>
      <c r="G139" s="54">
        <v>29212634</v>
      </c>
      <c r="H139" s="55">
        <v>10571879</v>
      </c>
      <c r="I139" s="56">
        <v>15000</v>
      </c>
      <c r="J139" s="56">
        <v>5050507</v>
      </c>
      <c r="K139" s="56"/>
      <c r="L139" s="56"/>
      <c r="M139" s="56"/>
      <c r="N139" s="57">
        <v>2</v>
      </c>
      <c r="O139" s="57">
        <v>0</v>
      </c>
      <c r="P139" s="41">
        <v>2247855</v>
      </c>
      <c r="Q139" s="57">
        <v>0</v>
      </c>
      <c r="R139" s="58"/>
    </row>
    <row r="140" spans="1:18" ht="15.75" x14ac:dyDescent="0.3">
      <c r="A140" s="18">
        <v>109</v>
      </c>
      <c r="B140" s="19" t="s">
        <v>155</v>
      </c>
      <c r="C140" s="51">
        <v>27973943</v>
      </c>
      <c r="D140" s="52">
        <v>0</v>
      </c>
      <c r="E140" s="53">
        <v>0</v>
      </c>
      <c r="F140" s="53">
        <v>0</v>
      </c>
      <c r="G140" s="54">
        <v>31812429</v>
      </c>
      <c r="H140" s="55">
        <v>10745332</v>
      </c>
      <c r="I140" s="56">
        <v>10000</v>
      </c>
      <c r="J140" s="56">
        <v>87645009</v>
      </c>
      <c r="K140" s="56"/>
      <c r="L140" s="56"/>
      <c r="M140" s="56"/>
      <c r="N140" s="57">
        <v>56060</v>
      </c>
      <c r="O140" s="57">
        <v>0</v>
      </c>
      <c r="P140" s="41">
        <v>80646783</v>
      </c>
      <c r="Q140" s="57">
        <v>0</v>
      </c>
      <c r="R140" s="58"/>
    </row>
    <row r="141" spans="1:18" ht="15.75" x14ac:dyDescent="0.3">
      <c r="A141" s="18">
        <v>110</v>
      </c>
      <c r="B141" s="19" t="s">
        <v>156</v>
      </c>
      <c r="C141" s="51">
        <v>16231140</v>
      </c>
      <c r="D141" s="52">
        <v>0</v>
      </c>
      <c r="E141" s="53">
        <v>99634</v>
      </c>
      <c r="F141" s="53">
        <v>0</v>
      </c>
      <c r="G141" s="54">
        <v>32287845</v>
      </c>
      <c r="H141" s="55">
        <v>14727998</v>
      </c>
      <c r="I141" s="56">
        <v>30000</v>
      </c>
      <c r="J141" s="56">
        <v>17911170</v>
      </c>
      <c r="K141" s="56"/>
      <c r="L141" s="56"/>
      <c r="M141" s="56"/>
      <c r="N141" s="57">
        <v>976051</v>
      </c>
      <c r="O141" s="57">
        <v>0</v>
      </c>
      <c r="P141" s="41">
        <v>2724112</v>
      </c>
      <c r="Q141" s="57">
        <v>0</v>
      </c>
      <c r="R141" s="58"/>
    </row>
    <row r="142" spans="1:18" ht="15.75" x14ac:dyDescent="0.3">
      <c r="A142" s="18">
        <v>111</v>
      </c>
      <c r="B142" s="19" t="s">
        <v>157</v>
      </c>
      <c r="C142" s="51">
        <v>18272887</v>
      </c>
      <c r="D142" s="52">
        <v>0</v>
      </c>
      <c r="E142" s="53">
        <v>16324</v>
      </c>
      <c r="F142" s="53">
        <v>0</v>
      </c>
      <c r="G142" s="54">
        <v>26883431</v>
      </c>
      <c r="H142" s="55">
        <v>10223479</v>
      </c>
      <c r="I142" s="56">
        <v>5000</v>
      </c>
      <c r="J142" s="56">
        <v>2237278</v>
      </c>
      <c r="K142" s="56"/>
      <c r="L142" s="56">
        <v>2708553</v>
      </c>
      <c r="M142" s="56"/>
      <c r="N142" s="57">
        <v>16336</v>
      </c>
      <c r="O142" s="57">
        <v>0</v>
      </c>
      <c r="P142" s="41">
        <v>2540474</v>
      </c>
      <c r="Q142" s="57">
        <v>0</v>
      </c>
      <c r="R142" s="58"/>
    </row>
    <row r="143" spans="1:18" ht="15.75" x14ac:dyDescent="0.3">
      <c r="A143" s="18">
        <v>112</v>
      </c>
      <c r="B143" s="19" t="s">
        <v>158</v>
      </c>
      <c r="C143" s="51">
        <v>47067568</v>
      </c>
      <c r="D143" s="52">
        <v>0</v>
      </c>
      <c r="E143" s="53">
        <v>0</v>
      </c>
      <c r="F143" s="53">
        <v>0</v>
      </c>
      <c r="G143" s="54">
        <v>43077835</v>
      </c>
      <c r="H143" s="55">
        <v>1435989</v>
      </c>
      <c r="I143" s="56"/>
      <c r="J143" s="56">
        <v>59796183</v>
      </c>
      <c r="K143" s="56"/>
      <c r="L143" s="56"/>
      <c r="M143" s="56"/>
      <c r="N143" s="57">
        <v>8788417</v>
      </c>
      <c r="O143" s="57">
        <v>0</v>
      </c>
      <c r="P143" s="41">
        <v>46123647</v>
      </c>
      <c r="Q143" s="57">
        <v>463457</v>
      </c>
      <c r="R143" s="58"/>
    </row>
    <row r="144" spans="1:18" ht="15.75" x14ac:dyDescent="0.3">
      <c r="A144" s="18">
        <v>113</v>
      </c>
      <c r="B144" s="19" t="s">
        <v>159</v>
      </c>
      <c r="C144" s="51">
        <v>34256383</v>
      </c>
      <c r="D144" s="52">
        <v>0</v>
      </c>
      <c r="E144" s="53">
        <v>0</v>
      </c>
      <c r="F144" s="53">
        <v>0</v>
      </c>
      <c r="G144" s="54">
        <v>36619016</v>
      </c>
      <c r="H144" s="55">
        <v>1790279</v>
      </c>
      <c r="I144" s="56">
        <v>5000</v>
      </c>
      <c r="J144" s="56">
        <v>4203657</v>
      </c>
      <c r="K144" s="56"/>
      <c r="L144" s="56"/>
      <c r="M144" s="56"/>
      <c r="N144" s="57">
        <v>95715</v>
      </c>
      <c r="O144" s="57">
        <v>0</v>
      </c>
      <c r="P144" s="41">
        <v>860819</v>
      </c>
      <c r="Q144" s="57">
        <v>0</v>
      </c>
      <c r="R144" s="58"/>
    </row>
    <row r="145" spans="1:18" s="15" customFormat="1" ht="15.75" x14ac:dyDescent="0.3">
      <c r="A145" s="18">
        <v>114</v>
      </c>
      <c r="B145" s="19" t="s">
        <v>160</v>
      </c>
      <c r="C145" s="51">
        <v>83743270</v>
      </c>
      <c r="D145" s="52">
        <v>0</v>
      </c>
      <c r="E145" s="53">
        <v>0</v>
      </c>
      <c r="F145" s="53">
        <v>0</v>
      </c>
      <c r="G145" s="54">
        <v>71632945</v>
      </c>
      <c r="H145" s="55">
        <v>2755659</v>
      </c>
      <c r="I145" s="56">
        <v>10000</v>
      </c>
      <c r="J145" s="56">
        <v>9513771</v>
      </c>
      <c r="K145" s="56"/>
      <c r="L145" s="56"/>
      <c r="M145" s="56"/>
      <c r="N145" s="57">
        <v>300077</v>
      </c>
      <c r="O145" s="57">
        <v>0</v>
      </c>
      <c r="P145" s="41">
        <v>6429251</v>
      </c>
      <c r="Q145" s="57">
        <v>0</v>
      </c>
      <c r="R145" s="59"/>
    </row>
    <row r="146" spans="1:18" x14ac:dyDescent="0.25">
      <c r="A146" s="30"/>
      <c r="B146" s="21" t="s">
        <v>106</v>
      </c>
      <c r="C146" s="60">
        <f>SUM(C135:C145)</f>
        <v>424557645</v>
      </c>
      <c r="D146" s="60">
        <f t="shared" ref="D146:Q146" si="8">SUM(D135:D145)</f>
        <v>0</v>
      </c>
      <c r="E146" s="60">
        <f t="shared" si="8"/>
        <v>115958</v>
      </c>
      <c r="F146" s="60">
        <f t="shared" si="8"/>
        <v>0</v>
      </c>
      <c r="G146" s="60">
        <f t="shared" si="8"/>
        <v>462304638</v>
      </c>
      <c r="H146" s="60">
        <f t="shared" si="8"/>
        <v>100652646</v>
      </c>
      <c r="I146" s="60">
        <f t="shared" si="8"/>
        <v>125000</v>
      </c>
      <c r="J146" s="60">
        <f t="shared" si="8"/>
        <v>362872875</v>
      </c>
      <c r="K146" s="60">
        <f t="shared" si="8"/>
        <v>0</v>
      </c>
      <c r="L146" s="60">
        <f t="shared" si="8"/>
        <v>2708553</v>
      </c>
      <c r="M146" s="60">
        <f t="shared" si="8"/>
        <v>0</v>
      </c>
      <c r="N146" s="60">
        <f t="shared" si="8"/>
        <v>119196717</v>
      </c>
      <c r="O146" s="60">
        <f t="shared" si="8"/>
        <v>0</v>
      </c>
      <c r="P146" s="60">
        <f t="shared" si="8"/>
        <v>194027644</v>
      </c>
      <c r="Q146" s="60">
        <f t="shared" si="8"/>
        <v>3673192</v>
      </c>
      <c r="R146" s="58"/>
    </row>
    <row r="147" spans="1:18" ht="15.75" x14ac:dyDescent="0.3">
      <c r="A147" s="22"/>
      <c r="B147" s="31"/>
      <c r="C147" s="51"/>
      <c r="D147" s="39"/>
      <c r="E147" s="53"/>
      <c r="F147" s="53"/>
      <c r="G147" s="54">
        <v>0</v>
      </c>
      <c r="H147" s="55">
        <v>0</v>
      </c>
      <c r="I147" s="56"/>
      <c r="J147" s="56"/>
      <c r="K147" s="56"/>
      <c r="L147" s="56"/>
      <c r="M147" s="56"/>
      <c r="N147" s="57"/>
      <c r="O147" s="57"/>
      <c r="P147" s="41">
        <v>0</v>
      </c>
      <c r="Q147" s="57"/>
      <c r="R147" s="58"/>
    </row>
    <row r="148" spans="1:18" ht="15.75" x14ac:dyDescent="0.3">
      <c r="A148" s="16"/>
      <c r="B148" s="24" t="s">
        <v>107</v>
      </c>
      <c r="C148" s="51"/>
      <c r="D148" s="38"/>
      <c r="E148" s="53"/>
      <c r="F148" s="53"/>
      <c r="G148" s="54">
        <v>0</v>
      </c>
      <c r="H148" s="55">
        <v>0</v>
      </c>
      <c r="I148" s="56"/>
      <c r="J148" s="56"/>
      <c r="K148" s="56"/>
      <c r="L148" s="56"/>
      <c r="M148" s="56"/>
      <c r="N148" s="57"/>
      <c r="O148" s="57"/>
      <c r="P148" s="41">
        <v>0</v>
      </c>
      <c r="Q148" s="57"/>
      <c r="R148" s="58"/>
    </row>
    <row r="149" spans="1:18" ht="15.75" x14ac:dyDescent="0.3">
      <c r="A149" s="18">
        <v>116</v>
      </c>
      <c r="B149" s="19" t="s">
        <v>108</v>
      </c>
      <c r="C149" s="51">
        <v>3910452261.5799999</v>
      </c>
      <c r="D149" s="52">
        <v>0</v>
      </c>
      <c r="E149" s="53">
        <v>0</v>
      </c>
      <c r="F149" s="53">
        <v>0</v>
      </c>
      <c r="G149" s="54">
        <v>4210986782</v>
      </c>
      <c r="H149" s="55">
        <v>732779025.83000016</v>
      </c>
      <c r="I149" s="56">
        <v>10000</v>
      </c>
      <c r="J149" s="56">
        <v>59673847.810000002</v>
      </c>
      <c r="K149" s="56"/>
      <c r="L149" s="56"/>
      <c r="M149" s="56"/>
      <c r="N149" s="57">
        <v>0.40000009536743164</v>
      </c>
      <c r="O149" s="57">
        <v>0</v>
      </c>
      <c r="P149" s="41">
        <v>56131808.599999994</v>
      </c>
      <c r="Q149" s="57">
        <v>2500000</v>
      </c>
      <c r="R149" s="58"/>
    </row>
    <row r="150" spans="1:18" ht="15.75" x14ac:dyDescent="0.3">
      <c r="A150" s="18">
        <v>117</v>
      </c>
      <c r="B150" s="19" t="s">
        <v>109</v>
      </c>
      <c r="C150" s="51">
        <v>17563705002</v>
      </c>
      <c r="D150" s="52">
        <v>0</v>
      </c>
      <c r="E150" s="53">
        <v>13558302</v>
      </c>
      <c r="F150" s="53">
        <v>11679738</v>
      </c>
      <c r="G150" s="54">
        <v>0</v>
      </c>
      <c r="H150" s="55">
        <v>0</v>
      </c>
      <c r="I150" s="56"/>
      <c r="J150" s="56">
        <v>17644909441</v>
      </c>
      <c r="K150" s="56"/>
      <c r="L150" s="56">
        <v>11679739</v>
      </c>
      <c r="M150" s="56"/>
      <c r="N150" s="57">
        <v>0</v>
      </c>
      <c r="O150" s="57">
        <v>0</v>
      </c>
      <c r="P150" s="41">
        <v>0</v>
      </c>
      <c r="Q150" s="57">
        <v>0</v>
      </c>
      <c r="R150" s="58"/>
    </row>
    <row r="151" spans="1:18" ht="15.75" x14ac:dyDescent="0.3">
      <c r="A151" s="18">
        <v>118</v>
      </c>
      <c r="B151" s="19" t="s">
        <v>110</v>
      </c>
      <c r="C151" s="51">
        <v>355486640</v>
      </c>
      <c r="D151" s="52">
        <v>0</v>
      </c>
      <c r="E151" s="53">
        <v>0</v>
      </c>
      <c r="F151" s="53">
        <v>0</v>
      </c>
      <c r="G151" s="54">
        <v>4532153</v>
      </c>
      <c r="H151" s="55">
        <v>3570076</v>
      </c>
      <c r="I151" s="56">
        <v>20000</v>
      </c>
      <c r="J151" s="56">
        <v>449616877</v>
      </c>
      <c r="K151" s="56"/>
      <c r="L151" s="56"/>
      <c r="M151" s="56"/>
      <c r="N151" s="57">
        <v>0</v>
      </c>
      <c r="O151" s="57">
        <v>0</v>
      </c>
      <c r="P151" s="41">
        <v>86126656</v>
      </c>
      <c r="Q151" s="57">
        <v>0</v>
      </c>
      <c r="R151" s="58"/>
    </row>
    <row r="152" spans="1:18" ht="15.75" x14ac:dyDescent="0.3">
      <c r="A152" s="18">
        <v>119</v>
      </c>
      <c r="B152" s="19" t="s">
        <v>161</v>
      </c>
      <c r="C152" s="51">
        <v>178990172</v>
      </c>
      <c r="D152" s="52">
        <v>0</v>
      </c>
      <c r="E152" s="53">
        <v>0</v>
      </c>
      <c r="F152" s="53">
        <v>0</v>
      </c>
      <c r="G152" s="54">
        <v>190891740</v>
      </c>
      <c r="H152" s="55">
        <v>110050744</v>
      </c>
      <c r="I152" s="56"/>
      <c r="J152" s="56"/>
      <c r="K152" s="56"/>
      <c r="L152" s="56"/>
      <c r="M152" s="56"/>
      <c r="N152" s="57">
        <v>0</v>
      </c>
      <c r="O152" s="57">
        <v>0</v>
      </c>
      <c r="P152" s="41">
        <v>0</v>
      </c>
      <c r="Q152" s="57">
        <v>0</v>
      </c>
      <c r="R152" s="58"/>
    </row>
    <row r="153" spans="1:18" ht="15.75" x14ac:dyDescent="0.3">
      <c r="A153" s="18">
        <v>120</v>
      </c>
      <c r="B153" s="19" t="s">
        <v>162</v>
      </c>
      <c r="C153" s="51">
        <v>137703</v>
      </c>
      <c r="D153" s="52">
        <v>0</v>
      </c>
      <c r="E153" s="53">
        <v>0</v>
      </c>
      <c r="F153" s="53">
        <v>0</v>
      </c>
      <c r="G153" s="54">
        <v>689730</v>
      </c>
      <c r="H153" s="55">
        <v>552027</v>
      </c>
      <c r="I153" s="56"/>
      <c r="J153" s="56"/>
      <c r="K153" s="56"/>
      <c r="L153" s="56"/>
      <c r="M153" s="56">
        <v>19057074</v>
      </c>
      <c r="N153" s="57">
        <v>0</v>
      </c>
      <c r="O153" s="57">
        <v>0</v>
      </c>
      <c r="P153" s="41">
        <v>19038274</v>
      </c>
      <c r="Q153" s="57">
        <v>0</v>
      </c>
      <c r="R153" s="58"/>
    </row>
    <row r="154" spans="1:18" ht="15.75" x14ac:dyDescent="0.3">
      <c r="A154" s="18">
        <v>121</v>
      </c>
      <c r="B154" s="19" t="s">
        <v>163</v>
      </c>
      <c r="C154" s="51">
        <v>116081560.70999999</v>
      </c>
      <c r="D154" s="52">
        <v>0</v>
      </c>
      <c r="E154" s="53">
        <v>0</v>
      </c>
      <c r="F154" s="53">
        <v>0</v>
      </c>
      <c r="G154" s="54">
        <v>405665146</v>
      </c>
      <c r="H154" s="55">
        <v>296129970</v>
      </c>
      <c r="I154" s="56">
        <v>10000</v>
      </c>
      <c r="J154" s="56">
        <v>8501743</v>
      </c>
      <c r="K154" s="56"/>
      <c r="L154" s="56"/>
      <c r="M154" s="56"/>
      <c r="N154" s="57">
        <v>208577.48999999464</v>
      </c>
      <c r="O154" s="57">
        <v>0</v>
      </c>
      <c r="P154" s="42">
        <v>2081610.8900000011</v>
      </c>
      <c r="Q154" s="57">
        <v>0</v>
      </c>
      <c r="R154" s="58"/>
    </row>
    <row r="155" spans="1:18" ht="15.75" x14ac:dyDescent="0.3">
      <c r="A155" s="18">
        <v>122</v>
      </c>
      <c r="B155" s="19" t="s">
        <v>164</v>
      </c>
      <c r="C155" s="51">
        <v>3030552</v>
      </c>
      <c r="D155" s="52">
        <v>0</v>
      </c>
      <c r="E155" s="53">
        <v>0</v>
      </c>
      <c r="F155" s="53">
        <v>0</v>
      </c>
      <c r="G155" s="54">
        <v>6238526</v>
      </c>
      <c r="H155" s="55">
        <v>4245626</v>
      </c>
      <c r="I155" s="56">
        <v>8000</v>
      </c>
      <c r="J155" s="56">
        <v>95644402</v>
      </c>
      <c r="K155" s="56"/>
      <c r="L155" s="56"/>
      <c r="M155" s="56"/>
      <c r="N155" s="57">
        <v>192508</v>
      </c>
      <c r="O155" s="57">
        <v>0</v>
      </c>
      <c r="P155" s="41">
        <v>95354107</v>
      </c>
      <c r="Q155" s="57">
        <v>72287</v>
      </c>
      <c r="R155" s="58"/>
    </row>
    <row r="156" spans="1:18" ht="15.75" x14ac:dyDescent="0.3">
      <c r="A156" s="32"/>
      <c r="B156" s="33"/>
      <c r="C156" s="51"/>
      <c r="D156" s="37"/>
      <c r="E156" s="53"/>
      <c r="F156" s="53"/>
      <c r="G156" s="54"/>
      <c r="H156" s="55"/>
      <c r="I156" s="56"/>
      <c r="J156" s="56"/>
      <c r="K156" s="56"/>
      <c r="L156" s="56"/>
      <c r="M156" s="56"/>
      <c r="N156" s="57"/>
      <c r="O156" s="57"/>
      <c r="P156" s="41"/>
      <c r="Q156" s="57"/>
      <c r="R156" s="58"/>
    </row>
    <row r="157" spans="1:18" x14ac:dyDescent="0.25">
      <c r="A157" s="20"/>
      <c r="B157" s="21" t="s">
        <v>111</v>
      </c>
      <c r="C157" s="60">
        <f>SUM(C149:C156)</f>
        <v>22127883891.290001</v>
      </c>
      <c r="D157" s="60">
        <f t="shared" ref="D157:Q157" si="9">SUM(D149:D156)</f>
        <v>0</v>
      </c>
      <c r="E157" s="60">
        <f t="shared" si="9"/>
        <v>13558302</v>
      </c>
      <c r="F157" s="60">
        <f t="shared" si="9"/>
        <v>11679738</v>
      </c>
      <c r="G157" s="60">
        <f t="shared" si="9"/>
        <v>4819004077</v>
      </c>
      <c r="H157" s="60">
        <f t="shared" si="9"/>
        <v>1147327468.8300002</v>
      </c>
      <c r="I157" s="60">
        <f t="shared" si="9"/>
        <v>48000</v>
      </c>
      <c r="J157" s="60">
        <f t="shared" si="9"/>
        <v>18258346310.810001</v>
      </c>
      <c r="K157" s="60">
        <f t="shared" si="9"/>
        <v>0</v>
      </c>
      <c r="L157" s="60">
        <f t="shared" si="9"/>
        <v>11679739</v>
      </c>
      <c r="M157" s="60">
        <f t="shared" si="9"/>
        <v>19057074</v>
      </c>
      <c r="N157" s="60">
        <f t="shared" si="9"/>
        <v>401085.89000009</v>
      </c>
      <c r="O157" s="60">
        <f t="shared" si="9"/>
        <v>0</v>
      </c>
      <c r="P157" s="60">
        <f t="shared" si="9"/>
        <v>258732456.49000001</v>
      </c>
      <c r="Q157" s="60">
        <f t="shared" si="9"/>
        <v>2572287</v>
      </c>
      <c r="R157" s="58"/>
    </row>
    <row r="158" spans="1:18" s="15" customFormat="1" ht="15.75" x14ac:dyDescent="0.3">
      <c r="A158" s="34">
        <v>123</v>
      </c>
      <c r="B158" s="35" t="s">
        <v>112</v>
      </c>
      <c r="C158" s="51">
        <v>9938404.3899998367</v>
      </c>
      <c r="D158" s="40">
        <v>0</v>
      </c>
      <c r="E158" s="53">
        <v>0</v>
      </c>
      <c r="F158" s="53">
        <v>0</v>
      </c>
      <c r="G158" s="54">
        <v>13324653</v>
      </c>
      <c r="H158" s="55">
        <v>3386250</v>
      </c>
      <c r="I158" s="56"/>
      <c r="J158" s="56">
        <v>0</v>
      </c>
      <c r="K158" s="56">
        <v>903193</v>
      </c>
      <c r="L158" s="56"/>
      <c r="M158" s="56"/>
      <c r="N158" s="57">
        <v>0</v>
      </c>
      <c r="O158" s="57">
        <v>260857.03000020981</v>
      </c>
      <c r="P158" s="41">
        <v>240087</v>
      </c>
      <c r="Q158" s="57">
        <v>0</v>
      </c>
      <c r="R158" s="59"/>
    </row>
    <row r="159" spans="1:18" x14ac:dyDescent="0.25">
      <c r="A159" s="20"/>
      <c r="B159" s="21" t="s">
        <v>113</v>
      </c>
      <c r="C159" s="60">
        <f>SUM(C34+C60+C78+C86+C111+C122+C127+C132+C146+C157+C158)</f>
        <v>65577902217.110008</v>
      </c>
      <c r="D159" s="60">
        <f t="shared" ref="D159:Q159" si="10">SUM(D34+D60+D78+D86+D111+D122+D127+D132+D146+D157+D158)</f>
        <v>12538064</v>
      </c>
      <c r="E159" s="60">
        <f t="shared" si="10"/>
        <v>110283905</v>
      </c>
      <c r="F159" s="60">
        <f t="shared" si="10"/>
        <v>99902586</v>
      </c>
      <c r="G159" s="60">
        <f t="shared" si="10"/>
        <v>77316546959.690002</v>
      </c>
      <c r="H159" s="60">
        <f t="shared" si="10"/>
        <v>36430675864.389999</v>
      </c>
      <c r="I159" s="60">
        <f t="shared" si="10"/>
        <v>106477487.3</v>
      </c>
      <c r="J159" s="60">
        <f t="shared" si="10"/>
        <v>25980331015.84</v>
      </c>
      <c r="K159" s="60">
        <f t="shared" si="10"/>
        <v>786899774</v>
      </c>
      <c r="L159" s="60">
        <f t="shared" si="10"/>
        <v>1224236055</v>
      </c>
      <c r="M159" s="60">
        <f t="shared" si="10"/>
        <v>37542324</v>
      </c>
      <c r="N159" s="60">
        <f t="shared" si="10"/>
        <v>870678223.55000007</v>
      </c>
      <c r="O159" s="60">
        <f t="shared" si="10"/>
        <v>764215896.03000021</v>
      </c>
      <c r="P159" s="60">
        <f t="shared" si="10"/>
        <v>2194279305.79</v>
      </c>
      <c r="Q159" s="60">
        <f t="shared" si="10"/>
        <v>82610464</v>
      </c>
      <c r="R159" s="58"/>
    </row>
    <row r="160" spans="1:18" s="15" customFormat="1" ht="15.75" x14ac:dyDescent="0.3">
      <c r="A160" s="22"/>
      <c r="B160" s="23"/>
      <c r="C160" s="51"/>
      <c r="D160" s="38"/>
      <c r="E160" s="53"/>
      <c r="F160" s="53"/>
      <c r="G160" s="54"/>
      <c r="H160" s="55"/>
      <c r="I160" s="56"/>
      <c r="J160" s="56"/>
      <c r="K160" s="56"/>
      <c r="L160" s="56"/>
      <c r="M160" s="56"/>
      <c r="N160" s="57"/>
      <c r="O160" s="57"/>
      <c r="P160" s="43"/>
      <c r="Q160" s="57"/>
      <c r="R160" s="59"/>
    </row>
    <row r="161" spans="1:18" s="50" customFormat="1" ht="15.75" x14ac:dyDescent="0.3">
      <c r="A161" s="22"/>
      <c r="B161" s="23"/>
      <c r="C161" s="51"/>
      <c r="D161" s="48"/>
      <c r="E161" s="51"/>
      <c r="F161" s="51"/>
      <c r="G161" s="55"/>
      <c r="H161" s="55"/>
      <c r="I161" s="63"/>
      <c r="J161" s="63"/>
      <c r="K161" s="63"/>
      <c r="L161" s="63"/>
      <c r="M161" s="63"/>
      <c r="N161" s="64"/>
      <c r="O161" s="64"/>
      <c r="P161" s="49"/>
      <c r="Q161" s="64"/>
      <c r="R161" s="65"/>
    </row>
    <row r="162" spans="1:18" x14ac:dyDescent="0.25">
      <c r="A162" s="20"/>
      <c r="B162" s="21" t="s">
        <v>114</v>
      </c>
      <c r="C162" s="66">
        <f>C159</f>
        <v>65577902217.110008</v>
      </c>
      <c r="D162" s="60">
        <f t="shared" ref="D162:Q162" si="11">D159</f>
        <v>12538064</v>
      </c>
      <c r="E162" s="60">
        <f t="shared" si="11"/>
        <v>110283905</v>
      </c>
      <c r="F162" s="60">
        <f t="shared" si="11"/>
        <v>99902586</v>
      </c>
      <c r="G162" s="60">
        <f t="shared" si="11"/>
        <v>77316546959.690002</v>
      </c>
      <c r="H162" s="60">
        <f t="shared" si="11"/>
        <v>36430675864.389999</v>
      </c>
      <c r="I162" s="60">
        <f t="shared" si="11"/>
        <v>106477487.3</v>
      </c>
      <c r="J162" s="60">
        <f t="shared" si="11"/>
        <v>25980331015.84</v>
      </c>
      <c r="K162" s="60">
        <f t="shared" si="11"/>
        <v>786899774</v>
      </c>
      <c r="L162" s="60">
        <f t="shared" si="11"/>
        <v>1224236055</v>
      </c>
      <c r="M162" s="60">
        <f t="shared" si="11"/>
        <v>37542324</v>
      </c>
      <c r="N162" s="60">
        <f t="shared" si="11"/>
        <v>870678223.55000007</v>
      </c>
      <c r="O162" s="60">
        <f t="shared" si="11"/>
        <v>764215896.03000021</v>
      </c>
      <c r="P162" s="60">
        <f t="shared" si="11"/>
        <v>2194279305.79</v>
      </c>
      <c r="Q162" s="60">
        <f t="shared" si="11"/>
        <v>82610464</v>
      </c>
      <c r="R162" s="58"/>
    </row>
    <row r="163" spans="1:18" x14ac:dyDescent="0.25">
      <c r="H163"/>
    </row>
    <row r="164" spans="1:18" x14ac:dyDescent="0.25">
      <c r="H164"/>
    </row>
    <row r="165" spans="1:18" x14ac:dyDescent="0.25">
      <c r="C165" s="36"/>
      <c r="H165"/>
    </row>
    <row r="166" spans="1:18" x14ac:dyDescent="0.25">
      <c r="G166" s="67"/>
      <c r="H166"/>
    </row>
    <row r="167" spans="1:18" x14ac:dyDescent="0.25">
      <c r="H167" s="68"/>
    </row>
    <row r="168" spans="1:18" x14ac:dyDescent="0.25">
      <c r="G168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2023-03-27T05:02:51Z</dcterms:modified>
</cp:coreProperties>
</file>