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360" windowHeight="7545"/>
  </bookViews>
  <sheets>
    <sheet name="be 2022-23" sheetId="2" r:id="rId1"/>
  </sheets>
  <definedNames>
    <definedName name="_xlnm._FilterDatabase" localSheetId="0" hidden="1">'be 2022-23'!$A$7:$Q$298</definedName>
    <definedName name="_xlnm.Print_Area" localSheetId="0">'be 2022-23'!$A$1:$Q$298</definedName>
    <definedName name="_xlnm.Print_Titles" localSheetId="0">'be 2022-23'!$A:$B,'be 2022-23'!$1:$6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2" i="2"/>
  <c r="D262"/>
  <c r="E262"/>
  <c r="F262"/>
  <c r="G262"/>
  <c r="H262"/>
  <c r="I262"/>
  <c r="J262"/>
  <c r="K262"/>
  <c r="L262"/>
  <c r="M262"/>
  <c r="C258"/>
  <c r="D258"/>
  <c r="E258"/>
  <c r="F258"/>
  <c r="G258"/>
  <c r="H258"/>
  <c r="I258"/>
  <c r="J258"/>
  <c r="K258"/>
  <c r="L258"/>
  <c r="M258"/>
  <c r="C255"/>
  <c r="D255"/>
  <c r="E255"/>
  <c r="F255"/>
  <c r="G255"/>
  <c r="H255"/>
  <c r="I255"/>
  <c r="J255"/>
  <c r="K255"/>
  <c r="L255"/>
  <c r="M255"/>
  <c r="C250"/>
  <c r="D250"/>
  <c r="E250"/>
  <c r="F250"/>
  <c r="G250"/>
  <c r="H250"/>
  <c r="I250"/>
  <c r="J250"/>
  <c r="K250"/>
  <c r="L250"/>
  <c r="M250"/>
  <c r="P277" l="1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76"/>
  <c r="N294"/>
  <c r="N291"/>
  <c r="N292"/>
  <c r="N293"/>
  <c r="N282"/>
  <c r="N283"/>
  <c r="N284"/>
  <c r="N285"/>
  <c r="N286"/>
  <c r="N287"/>
  <c r="N288"/>
  <c r="N289"/>
  <c r="N290"/>
  <c r="N277"/>
  <c r="N278"/>
  <c r="N279"/>
  <c r="N280"/>
  <c r="N281"/>
  <c r="K292" l="1"/>
  <c r="K293"/>
  <c r="K294"/>
  <c r="H291"/>
  <c r="H292"/>
  <c r="H293"/>
  <c r="H294"/>
  <c r="E293"/>
  <c r="E292"/>
  <c r="Q293" l="1"/>
  <c r="Q292"/>
  <c r="C87" l="1"/>
  <c r="D87"/>
  <c r="F87"/>
  <c r="G87"/>
  <c r="I87"/>
  <c r="J87"/>
  <c r="L87"/>
  <c r="M87"/>
  <c r="C84"/>
  <c r="D84"/>
  <c r="F84"/>
  <c r="G84"/>
  <c r="I84"/>
  <c r="J84"/>
  <c r="L84"/>
  <c r="M84"/>
  <c r="C81"/>
  <c r="D81"/>
  <c r="F81"/>
  <c r="G81"/>
  <c r="I81"/>
  <c r="J81"/>
  <c r="L81"/>
  <c r="M81"/>
  <c r="C77"/>
  <c r="D77"/>
  <c r="F77"/>
  <c r="G77"/>
  <c r="I77"/>
  <c r="J77"/>
  <c r="L77"/>
  <c r="M77"/>
  <c r="C73"/>
  <c r="D73"/>
  <c r="F73"/>
  <c r="G73"/>
  <c r="I73"/>
  <c r="J73"/>
  <c r="L73"/>
  <c r="M73"/>
  <c r="C70"/>
  <c r="D70"/>
  <c r="F70"/>
  <c r="G70"/>
  <c r="I70"/>
  <c r="J70"/>
  <c r="L70"/>
  <c r="M70"/>
  <c r="C67"/>
  <c r="D67"/>
  <c r="F67"/>
  <c r="G67"/>
  <c r="I67"/>
  <c r="J67"/>
  <c r="L67"/>
  <c r="M67"/>
  <c r="C64"/>
  <c r="D64"/>
  <c r="F64"/>
  <c r="G64"/>
  <c r="I64"/>
  <c r="J64"/>
  <c r="L64"/>
  <c r="M64"/>
  <c r="C61"/>
  <c r="D61"/>
  <c r="F61"/>
  <c r="G61"/>
  <c r="I61"/>
  <c r="J61"/>
  <c r="L61"/>
  <c r="M61"/>
  <c r="C58"/>
  <c r="D58"/>
  <c r="F58"/>
  <c r="G58"/>
  <c r="I58"/>
  <c r="J58"/>
  <c r="L58"/>
  <c r="M58"/>
  <c r="N59"/>
  <c r="N60"/>
  <c r="N62"/>
  <c r="N63"/>
  <c r="N65"/>
  <c r="N66"/>
  <c r="N68"/>
  <c r="N69"/>
  <c r="N71"/>
  <c r="N72"/>
  <c r="N74"/>
  <c r="N75"/>
  <c r="N76"/>
  <c r="N78"/>
  <c r="N79"/>
  <c r="N80"/>
  <c r="N82"/>
  <c r="N83"/>
  <c r="N85"/>
  <c r="N86"/>
  <c r="N88"/>
  <c r="N89"/>
  <c r="N90"/>
  <c r="N92"/>
  <c r="N93"/>
  <c r="N94"/>
  <c r="N96"/>
  <c r="N97"/>
  <c r="N98"/>
  <c r="N99"/>
  <c r="N101"/>
  <c r="N102"/>
  <c r="N104"/>
  <c r="N105"/>
  <c r="N107"/>
  <c r="N108"/>
  <c r="N110"/>
  <c r="N111"/>
  <c r="N113"/>
  <c r="N114"/>
  <c r="N116"/>
  <c r="N117"/>
  <c r="N118"/>
  <c r="N120"/>
  <c r="N121"/>
  <c r="N122"/>
  <c r="N123"/>
  <c r="N125"/>
  <c r="N127" s="1"/>
  <c r="N126"/>
  <c r="N128"/>
  <c r="N129"/>
  <c r="N130"/>
  <c r="N131"/>
  <c r="N132"/>
  <c r="N133"/>
  <c r="N134"/>
  <c r="N135"/>
  <c r="N136"/>
  <c r="N138"/>
  <c r="N139"/>
  <c r="N140"/>
  <c r="N142"/>
  <c r="N143"/>
  <c r="N145"/>
  <c r="N146"/>
  <c r="N147"/>
  <c r="N149"/>
  <c r="N150"/>
  <c r="N151"/>
  <c r="N152"/>
  <c r="N153"/>
  <c r="N154"/>
  <c r="N155"/>
  <c r="N156"/>
  <c r="N157"/>
  <c r="N159"/>
  <c r="N160"/>
  <c r="N161"/>
  <c r="N163"/>
  <c r="N164"/>
  <c r="N166" s="1"/>
  <c r="N165"/>
  <c r="N167"/>
  <c r="N168"/>
  <c r="N169"/>
  <c r="N171"/>
  <c r="N172"/>
  <c r="N173"/>
  <c r="N174"/>
  <c r="N175"/>
  <c r="N177"/>
  <c r="N178"/>
  <c r="N179"/>
  <c r="N180"/>
  <c r="N182"/>
  <c r="N183"/>
  <c r="N184"/>
  <c r="N185"/>
  <c r="N188"/>
  <c r="N189" s="1"/>
  <c r="N190"/>
  <c r="N191"/>
  <c r="N192"/>
  <c r="N194"/>
  <c r="N195"/>
  <c r="N196"/>
  <c r="N198"/>
  <c r="N199"/>
  <c r="N200"/>
  <c r="N201"/>
  <c r="N202"/>
  <c r="N203"/>
  <c r="N204"/>
  <c r="N205"/>
  <c r="N206"/>
  <c r="N208"/>
  <c r="N209"/>
  <c r="N210"/>
  <c r="N212"/>
  <c r="N213"/>
  <c r="N214"/>
  <c r="N216"/>
  <c r="N217"/>
  <c r="N218"/>
  <c r="N220"/>
  <c r="N221"/>
  <c r="N222"/>
  <c r="N224"/>
  <c r="N226"/>
  <c r="N227" s="1"/>
  <c r="N228"/>
  <c r="N229"/>
  <c r="N231"/>
  <c r="N232"/>
  <c r="N233"/>
  <c r="N234"/>
  <c r="N235"/>
  <c r="N236"/>
  <c r="N238"/>
  <c r="N239"/>
  <c r="N240"/>
  <c r="N241"/>
  <c r="N243"/>
  <c r="N244"/>
  <c r="N245"/>
  <c r="N246"/>
  <c r="N247"/>
  <c r="N248"/>
  <c r="N249"/>
  <c r="N251"/>
  <c r="N252"/>
  <c r="N253"/>
  <c r="N254"/>
  <c r="N256"/>
  <c r="N257"/>
  <c r="N259"/>
  <c r="N260"/>
  <c r="N261"/>
  <c r="N263"/>
  <c r="N265"/>
  <c r="N266"/>
  <c r="N268"/>
  <c r="N269"/>
  <c r="N271" s="1"/>
  <c r="N270"/>
  <c r="N272"/>
  <c r="N274"/>
  <c r="N275" s="1"/>
  <c r="N276"/>
  <c r="C54"/>
  <c r="D54"/>
  <c r="F54"/>
  <c r="G54"/>
  <c r="I54"/>
  <c r="J54"/>
  <c r="L54"/>
  <c r="M54"/>
  <c r="C51"/>
  <c r="D51"/>
  <c r="F51"/>
  <c r="G51"/>
  <c r="I51"/>
  <c r="J51"/>
  <c r="L51"/>
  <c r="M51"/>
  <c r="C45"/>
  <c r="D45"/>
  <c r="F45"/>
  <c r="G45"/>
  <c r="I45"/>
  <c r="J45"/>
  <c r="L45"/>
  <c r="M45"/>
  <c r="C41"/>
  <c r="D41"/>
  <c r="F41"/>
  <c r="G41"/>
  <c r="I41"/>
  <c r="J41"/>
  <c r="L41"/>
  <c r="M41"/>
  <c r="C38"/>
  <c r="D38"/>
  <c r="F38"/>
  <c r="G38"/>
  <c r="I38"/>
  <c r="J38"/>
  <c r="L38"/>
  <c r="M38"/>
  <c r="N39"/>
  <c r="N40"/>
  <c r="N42"/>
  <c r="N43"/>
  <c r="N44"/>
  <c r="N46"/>
  <c r="N47"/>
  <c r="N48"/>
  <c r="N49"/>
  <c r="N50"/>
  <c r="N52"/>
  <c r="N53"/>
  <c r="N55"/>
  <c r="N56"/>
  <c r="C35"/>
  <c r="D35"/>
  <c r="F35"/>
  <c r="G35"/>
  <c r="I35"/>
  <c r="J35"/>
  <c r="L35"/>
  <c r="M35"/>
  <c r="C31"/>
  <c r="D31"/>
  <c r="F31"/>
  <c r="G31"/>
  <c r="I31"/>
  <c r="J31"/>
  <c r="L31"/>
  <c r="M31"/>
  <c r="C27"/>
  <c r="D27"/>
  <c r="F27"/>
  <c r="G27"/>
  <c r="I27"/>
  <c r="J27"/>
  <c r="L27"/>
  <c r="M27"/>
  <c r="C19"/>
  <c r="D19"/>
  <c r="F19"/>
  <c r="G19"/>
  <c r="I19"/>
  <c r="J19"/>
  <c r="L19"/>
  <c r="M19"/>
  <c r="C16"/>
  <c r="D16"/>
  <c r="F16"/>
  <c r="G16"/>
  <c r="I16"/>
  <c r="J16"/>
  <c r="L16"/>
  <c r="M16"/>
  <c r="C13"/>
  <c r="D13"/>
  <c r="F13"/>
  <c r="G13"/>
  <c r="I13"/>
  <c r="J13"/>
  <c r="L13"/>
  <c r="M13"/>
  <c r="C10"/>
  <c r="D10"/>
  <c r="F10"/>
  <c r="G10"/>
  <c r="I10"/>
  <c r="J10"/>
  <c r="L10"/>
  <c r="M10"/>
  <c r="E34"/>
  <c r="E33"/>
  <c r="E32"/>
  <c r="E30"/>
  <c r="E29"/>
  <c r="E90"/>
  <c r="E89"/>
  <c r="E88"/>
  <c r="E86"/>
  <c r="E85"/>
  <c r="E83"/>
  <c r="E82"/>
  <c r="E84" s="1"/>
  <c r="E80"/>
  <c r="E79"/>
  <c r="E78"/>
  <c r="E76"/>
  <c r="E75"/>
  <c r="E74"/>
  <c r="E72"/>
  <c r="E71"/>
  <c r="E73" s="1"/>
  <c r="E69"/>
  <c r="E68"/>
  <c r="E66"/>
  <c r="E65"/>
  <c r="E67" s="1"/>
  <c r="E63"/>
  <c r="E62"/>
  <c r="E57"/>
  <c r="K80"/>
  <c r="H79"/>
  <c r="K78"/>
  <c r="K76"/>
  <c r="H75"/>
  <c r="K74"/>
  <c r="K72"/>
  <c r="H71"/>
  <c r="H69"/>
  <c r="K68"/>
  <c r="K66"/>
  <c r="H65"/>
  <c r="H63"/>
  <c r="K62"/>
  <c r="K60"/>
  <c r="H59"/>
  <c r="K56"/>
  <c r="H55"/>
  <c r="H53"/>
  <c r="K52"/>
  <c r="K50"/>
  <c r="H49"/>
  <c r="K48"/>
  <c r="H47"/>
  <c r="K46"/>
  <c r="K44"/>
  <c r="H43"/>
  <c r="K42"/>
  <c r="K40"/>
  <c r="H39"/>
  <c r="H37"/>
  <c r="K36"/>
  <c r="K34"/>
  <c r="H33"/>
  <c r="K32"/>
  <c r="K30"/>
  <c r="H29"/>
  <c r="K28"/>
  <c r="K26"/>
  <c r="H25"/>
  <c r="K24"/>
  <c r="H23"/>
  <c r="K22"/>
  <c r="H21"/>
  <c r="K20"/>
  <c r="K18"/>
  <c r="H17"/>
  <c r="H15"/>
  <c r="K14"/>
  <c r="K12"/>
  <c r="H11"/>
  <c r="L223"/>
  <c r="M223"/>
  <c r="L219"/>
  <c r="M219"/>
  <c r="L215"/>
  <c r="M215"/>
  <c r="L211"/>
  <c r="M211"/>
  <c r="L207"/>
  <c r="M207"/>
  <c r="L197"/>
  <c r="M197"/>
  <c r="L193"/>
  <c r="M193"/>
  <c r="L189"/>
  <c r="M189"/>
  <c r="I223"/>
  <c r="J223"/>
  <c r="I219"/>
  <c r="J219"/>
  <c r="I215"/>
  <c r="J215"/>
  <c r="I211"/>
  <c r="J211"/>
  <c r="I207"/>
  <c r="J207"/>
  <c r="I197"/>
  <c r="J197"/>
  <c r="I193"/>
  <c r="J193"/>
  <c r="I189"/>
  <c r="J189"/>
  <c r="F223"/>
  <c r="G223"/>
  <c r="F219"/>
  <c r="G219"/>
  <c r="F215"/>
  <c r="G215"/>
  <c r="F211"/>
  <c r="G211"/>
  <c r="F207"/>
  <c r="G207"/>
  <c r="F197"/>
  <c r="G197"/>
  <c r="F193"/>
  <c r="G193"/>
  <c r="F189"/>
  <c r="G189"/>
  <c r="C223"/>
  <c r="D223"/>
  <c r="C219"/>
  <c r="D219"/>
  <c r="C215"/>
  <c r="D215"/>
  <c r="C211"/>
  <c r="D211"/>
  <c r="C207"/>
  <c r="D207"/>
  <c r="C197"/>
  <c r="D197"/>
  <c r="C193"/>
  <c r="D193"/>
  <c r="C189"/>
  <c r="D189"/>
  <c r="N100" l="1"/>
  <c r="N84"/>
  <c r="N77"/>
  <c r="N223"/>
  <c r="N211"/>
  <c r="N197"/>
  <c r="N176"/>
  <c r="N124"/>
  <c r="N115"/>
  <c r="N109"/>
  <c r="N103"/>
  <c r="N70"/>
  <c r="N64"/>
  <c r="E64"/>
  <c r="E77"/>
  <c r="E87"/>
  <c r="E81"/>
  <c r="E35"/>
  <c r="N58"/>
  <c r="N45"/>
  <c r="N267"/>
  <c r="N162"/>
  <c r="N148"/>
  <c r="N112"/>
  <c r="N137" s="1"/>
  <c r="N87"/>
  <c r="N81"/>
  <c r="N237"/>
  <c r="N144"/>
  <c r="E31"/>
  <c r="N73"/>
  <c r="E70"/>
  <c r="N273"/>
  <c r="N250"/>
  <c r="N106"/>
  <c r="N186"/>
  <c r="N51"/>
  <c r="N41"/>
  <c r="N262"/>
  <c r="N258"/>
  <c r="N230"/>
  <c r="N242" s="1"/>
  <c r="N207"/>
  <c r="N193"/>
  <c r="N181"/>
  <c r="N54"/>
  <c r="N255"/>
  <c r="N219"/>
  <c r="N225" s="1"/>
  <c r="N215"/>
  <c r="N170"/>
  <c r="N158"/>
  <c r="N141"/>
  <c r="N119"/>
  <c r="N95"/>
  <c r="N67"/>
  <c r="N61"/>
  <c r="D91"/>
  <c r="H9"/>
  <c r="K9"/>
  <c r="K11"/>
  <c r="K13" s="1"/>
  <c r="H12"/>
  <c r="H13" s="1"/>
  <c r="H14"/>
  <c r="H16" s="1"/>
  <c r="K15"/>
  <c r="K16" s="1"/>
  <c r="K17"/>
  <c r="K19" s="1"/>
  <c r="H18"/>
  <c r="H19" s="1"/>
  <c r="H20"/>
  <c r="K21"/>
  <c r="H22"/>
  <c r="K23"/>
  <c r="H24"/>
  <c r="K25"/>
  <c r="H26"/>
  <c r="H28"/>
  <c r="K29"/>
  <c r="K31" s="1"/>
  <c r="H30"/>
  <c r="H31" s="1"/>
  <c r="H32"/>
  <c r="K33"/>
  <c r="K35" s="1"/>
  <c r="H34"/>
  <c r="H36"/>
  <c r="H38" s="1"/>
  <c r="K37"/>
  <c r="K38" s="1"/>
  <c r="K39"/>
  <c r="K41" s="1"/>
  <c r="H40"/>
  <c r="H41" s="1"/>
  <c r="H42"/>
  <c r="K43"/>
  <c r="K45" s="1"/>
  <c r="H44"/>
  <c r="H46"/>
  <c r="K47"/>
  <c r="H48"/>
  <c r="K49"/>
  <c r="K51" s="1"/>
  <c r="H50"/>
  <c r="H52"/>
  <c r="H54" s="1"/>
  <c r="K53"/>
  <c r="K54" s="1"/>
  <c r="K55"/>
  <c r="K58" s="1"/>
  <c r="H56"/>
  <c r="H58" s="1"/>
  <c r="K59"/>
  <c r="K61" s="1"/>
  <c r="H60"/>
  <c r="H61" s="1"/>
  <c r="H62"/>
  <c r="H64" s="1"/>
  <c r="K63"/>
  <c r="K64" s="1"/>
  <c r="K65"/>
  <c r="K67" s="1"/>
  <c r="H66"/>
  <c r="H67" s="1"/>
  <c r="K82"/>
  <c r="H83"/>
  <c r="H85"/>
  <c r="K86"/>
  <c r="K88"/>
  <c r="H89"/>
  <c r="K90"/>
  <c r="H68"/>
  <c r="H70" s="1"/>
  <c r="K69"/>
  <c r="K70" s="1"/>
  <c r="K71"/>
  <c r="K73" s="1"/>
  <c r="H72"/>
  <c r="H73" s="1"/>
  <c r="H74"/>
  <c r="K75"/>
  <c r="K77" s="1"/>
  <c r="H76"/>
  <c r="H78"/>
  <c r="K79"/>
  <c r="K81" s="1"/>
  <c r="H80"/>
  <c r="H82"/>
  <c r="H84" s="1"/>
  <c r="K83"/>
  <c r="K85"/>
  <c r="K87" s="1"/>
  <c r="H86"/>
  <c r="H88"/>
  <c r="K89"/>
  <c r="H90"/>
  <c r="H81" l="1"/>
  <c r="H87"/>
  <c r="H45"/>
  <c r="N264"/>
  <c r="H77"/>
  <c r="H35"/>
  <c r="N187"/>
  <c r="K27"/>
  <c r="H51"/>
  <c r="H27"/>
  <c r="K84"/>
  <c r="E60"/>
  <c r="E59"/>
  <c r="E56"/>
  <c r="E55"/>
  <c r="E53"/>
  <c r="E52"/>
  <c r="E50"/>
  <c r="E49"/>
  <c r="E58" l="1"/>
  <c r="E54"/>
  <c r="E61"/>
  <c r="M127"/>
  <c r="L127"/>
  <c r="M124"/>
  <c r="L124"/>
  <c r="M119"/>
  <c r="L119"/>
  <c r="M115"/>
  <c r="L115"/>
  <c r="M112"/>
  <c r="L112"/>
  <c r="M109"/>
  <c r="L109"/>
  <c r="M106"/>
  <c r="L106"/>
  <c r="M103"/>
  <c r="L103"/>
  <c r="M100"/>
  <c r="L100"/>
  <c r="M95"/>
  <c r="L95"/>
  <c r="J127"/>
  <c r="I127"/>
  <c r="J124"/>
  <c r="I124"/>
  <c r="J119"/>
  <c r="I119"/>
  <c r="J115"/>
  <c r="I115"/>
  <c r="J112"/>
  <c r="I112"/>
  <c r="J109"/>
  <c r="I109"/>
  <c r="J106"/>
  <c r="I106"/>
  <c r="J103"/>
  <c r="I103"/>
  <c r="J100"/>
  <c r="I100"/>
  <c r="J95"/>
  <c r="I95"/>
  <c r="G127"/>
  <c r="F127"/>
  <c r="G124"/>
  <c r="F124"/>
  <c r="G119"/>
  <c r="F119"/>
  <c r="G115"/>
  <c r="F115"/>
  <c r="G112"/>
  <c r="F112"/>
  <c r="G109"/>
  <c r="F109"/>
  <c r="G106"/>
  <c r="F106"/>
  <c r="G103"/>
  <c r="F103"/>
  <c r="G100"/>
  <c r="F100"/>
  <c r="G95"/>
  <c r="F95"/>
  <c r="D127"/>
  <c r="C127"/>
  <c r="D124"/>
  <c r="C124"/>
  <c r="D119"/>
  <c r="C119"/>
  <c r="D115"/>
  <c r="C115"/>
  <c r="D112"/>
  <c r="C112"/>
  <c r="D109"/>
  <c r="C109"/>
  <c r="D106"/>
  <c r="C106"/>
  <c r="D103"/>
  <c r="C103"/>
  <c r="D100"/>
  <c r="C100"/>
  <c r="D95"/>
  <c r="C95"/>
  <c r="E11" l="1"/>
  <c r="H205" l="1"/>
  <c r="H204"/>
  <c r="H203"/>
  <c r="H202"/>
  <c r="H201"/>
  <c r="H200"/>
  <c r="H199"/>
  <c r="H198"/>
  <c r="H196"/>
  <c r="H195"/>
  <c r="H194"/>
  <c r="H192"/>
  <c r="H191"/>
  <c r="H190"/>
  <c r="H188"/>
  <c r="H189" s="1"/>
  <c r="H185"/>
  <c r="H184"/>
  <c r="H183"/>
  <c r="H182"/>
  <c r="H180"/>
  <c r="H179"/>
  <c r="H178"/>
  <c r="H177"/>
  <c r="H175"/>
  <c r="H174"/>
  <c r="H173"/>
  <c r="H172"/>
  <c r="H171"/>
  <c r="H169"/>
  <c r="H168"/>
  <c r="H167"/>
  <c r="H165"/>
  <c r="H164"/>
  <c r="H163"/>
  <c r="H161"/>
  <c r="H160"/>
  <c r="H159"/>
  <c r="H157"/>
  <c r="H156"/>
  <c r="H155"/>
  <c r="H154"/>
  <c r="H153"/>
  <c r="H152"/>
  <c r="H151"/>
  <c r="H150"/>
  <c r="H149"/>
  <c r="H147"/>
  <c r="H146"/>
  <c r="H145"/>
  <c r="H143"/>
  <c r="H142"/>
  <c r="H140"/>
  <c r="H139"/>
  <c r="H138"/>
  <c r="H135"/>
  <c r="H134"/>
  <c r="H133"/>
  <c r="H132"/>
  <c r="H131"/>
  <c r="H130"/>
  <c r="H129"/>
  <c r="H128"/>
  <c r="H126"/>
  <c r="H125"/>
  <c r="H123"/>
  <c r="H122"/>
  <c r="H121"/>
  <c r="H120"/>
  <c r="H118"/>
  <c r="H117"/>
  <c r="H116"/>
  <c r="H114"/>
  <c r="H113"/>
  <c r="H111"/>
  <c r="H110"/>
  <c r="H108"/>
  <c r="H107"/>
  <c r="H105"/>
  <c r="H104"/>
  <c r="H102"/>
  <c r="H101"/>
  <c r="H99"/>
  <c r="H98"/>
  <c r="H97"/>
  <c r="H96"/>
  <c r="H214"/>
  <c r="H213"/>
  <c r="H212"/>
  <c r="H210"/>
  <c r="H209"/>
  <c r="H208"/>
  <c r="H296"/>
  <c r="H297" s="1"/>
  <c r="H290"/>
  <c r="H289"/>
  <c r="H288"/>
  <c r="H287"/>
  <c r="H286"/>
  <c r="H285"/>
  <c r="H284"/>
  <c r="H283"/>
  <c r="H282"/>
  <c r="H281"/>
  <c r="H280"/>
  <c r="H279"/>
  <c r="H278"/>
  <c r="H277"/>
  <c r="H276"/>
  <c r="H274"/>
  <c r="H275" s="1"/>
  <c r="H272"/>
  <c r="H270"/>
  <c r="H269"/>
  <c r="H268"/>
  <c r="H266"/>
  <c r="H265"/>
  <c r="H263"/>
  <c r="H261"/>
  <c r="H260"/>
  <c r="H259"/>
  <c r="H257"/>
  <c r="H256"/>
  <c r="H254"/>
  <c r="H253"/>
  <c r="H252"/>
  <c r="H251"/>
  <c r="H249"/>
  <c r="H248"/>
  <c r="H247"/>
  <c r="H246"/>
  <c r="H245"/>
  <c r="H244"/>
  <c r="H243"/>
  <c r="H241"/>
  <c r="H239"/>
  <c r="H238"/>
  <c r="H236"/>
  <c r="H235"/>
  <c r="H234"/>
  <c r="H233"/>
  <c r="H232"/>
  <c r="H231"/>
  <c r="H229"/>
  <c r="H228"/>
  <c r="H226"/>
  <c r="H227" s="1"/>
  <c r="H224"/>
  <c r="H222"/>
  <c r="H221"/>
  <c r="H220"/>
  <c r="H218"/>
  <c r="H217"/>
  <c r="H94"/>
  <c r="H93"/>
  <c r="H92"/>
  <c r="H8"/>
  <c r="H10" s="1"/>
  <c r="E296"/>
  <c r="E297" s="1"/>
  <c r="E294"/>
  <c r="E291"/>
  <c r="E290"/>
  <c r="E289"/>
  <c r="E288"/>
  <c r="E287"/>
  <c r="E286"/>
  <c r="E285"/>
  <c r="E284"/>
  <c r="E283"/>
  <c r="E282"/>
  <c r="E281"/>
  <c r="E280"/>
  <c r="E279"/>
  <c r="E278"/>
  <c r="E277"/>
  <c r="E276"/>
  <c r="E274"/>
  <c r="E275" s="1"/>
  <c r="E272"/>
  <c r="E270"/>
  <c r="E269"/>
  <c r="E268"/>
  <c r="E266"/>
  <c r="E265"/>
  <c r="E263"/>
  <c r="E261"/>
  <c r="E260"/>
  <c r="E259"/>
  <c r="E257"/>
  <c r="E256"/>
  <c r="E254"/>
  <c r="E253"/>
  <c r="E252"/>
  <c r="E251"/>
  <c r="E249"/>
  <c r="E248"/>
  <c r="E247"/>
  <c r="E246"/>
  <c r="E245"/>
  <c r="E244"/>
  <c r="E243"/>
  <c r="E241"/>
  <c r="E239"/>
  <c r="E238"/>
  <c r="E236"/>
  <c r="E235"/>
  <c r="E234"/>
  <c r="E233"/>
  <c r="E232"/>
  <c r="E231"/>
  <c r="E229"/>
  <c r="E228"/>
  <c r="E226"/>
  <c r="E227" s="1"/>
  <c r="E224"/>
  <c r="E222"/>
  <c r="E221"/>
  <c r="E220"/>
  <c r="E218"/>
  <c r="E217"/>
  <c r="E216"/>
  <c r="E214"/>
  <c r="E213"/>
  <c r="E212"/>
  <c r="E210"/>
  <c r="E209"/>
  <c r="E208"/>
  <c r="E206"/>
  <c r="E205"/>
  <c r="E204"/>
  <c r="E203"/>
  <c r="E202"/>
  <c r="E201"/>
  <c r="E200"/>
  <c r="E199"/>
  <c r="E198"/>
  <c r="E196"/>
  <c r="E195"/>
  <c r="E194"/>
  <c r="E192"/>
  <c r="E191"/>
  <c r="E190"/>
  <c r="E188"/>
  <c r="E189" s="1"/>
  <c r="E185"/>
  <c r="E184"/>
  <c r="E183"/>
  <c r="E182"/>
  <c r="E180"/>
  <c r="E179"/>
  <c r="E178"/>
  <c r="E177"/>
  <c r="E175"/>
  <c r="E174"/>
  <c r="E173"/>
  <c r="E172"/>
  <c r="E171"/>
  <c r="E169"/>
  <c r="E168"/>
  <c r="E167"/>
  <c r="E165"/>
  <c r="E164"/>
  <c r="E163"/>
  <c r="E161"/>
  <c r="E160"/>
  <c r="E159"/>
  <c r="E157"/>
  <c r="E156"/>
  <c r="E155"/>
  <c r="E154"/>
  <c r="E153"/>
  <c r="E152"/>
  <c r="E151"/>
  <c r="E150"/>
  <c r="E149"/>
  <c r="E147"/>
  <c r="E146"/>
  <c r="E145"/>
  <c r="E143"/>
  <c r="E142"/>
  <c r="E140"/>
  <c r="E139"/>
  <c r="E138"/>
  <c r="E135"/>
  <c r="E134"/>
  <c r="E133"/>
  <c r="E132"/>
  <c r="E131"/>
  <c r="E130"/>
  <c r="E129"/>
  <c r="E128"/>
  <c r="E126"/>
  <c r="E125"/>
  <c r="E123"/>
  <c r="E122"/>
  <c r="E121"/>
  <c r="E120"/>
  <c r="E118"/>
  <c r="E117"/>
  <c r="E116"/>
  <c r="E114"/>
  <c r="E113"/>
  <c r="E111"/>
  <c r="E110"/>
  <c r="E108"/>
  <c r="E107"/>
  <c r="E105"/>
  <c r="E104"/>
  <c r="E102"/>
  <c r="E101"/>
  <c r="E99"/>
  <c r="E98"/>
  <c r="E97"/>
  <c r="E96"/>
  <c r="E94"/>
  <c r="E93"/>
  <c r="E92"/>
  <c r="E48"/>
  <c r="E51" s="1"/>
  <c r="E47"/>
  <c r="E46"/>
  <c r="E44"/>
  <c r="E43"/>
  <c r="E42"/>
  <c r="E40"/>
  <c r="E39"/>
  <c r="E37"/>
  <c r="E36"/>
  <c r="E28"/>
  <c r="E26"/>
  <c r="E25"/>
  <c r="E24"/>
  <c r="E23"/>
  <c r="E22"/>
  <c r="E21"/>
  <c r="E20"/>
  <c r="E18"/>
  <c r="E17"/>
  <c r="E15"/>
  <c r="E14"/>
  <c r="E12"/>
  <c r="E13" s="1"/>
  <c r="E9"/>
  <c r="M186"/>
  <c r="L186"/>
  <c r="J186"/>
  <c r="I186"/>
  <c r="G186"/>
  <c r="F186"/>
  <c r="D186"/>
  <c r="C186"/>
  <c r="M181"/>
  <c r="L181"/>
  <c r="J181"/>
  <c r="I181"/>
  <c r="G181"/>
  <c r="F181"/>
  <c r="D181"/>
  <c r="C181"/>
  <c r="M176"/>
  <c r="L176"/>
  <c r="J176"/>
  <c r="I176"/>
  <c r="G176"/>
  <c r="F176"/>
  <c r="D176"/>
  <c r="C176"/>
  <c r="M170"/>
  <c r="L170"/>
  <c r="J170"/>
  <c r="I170"/>
  <c r="G170"/>
  <c r="F170"/>
  <c r="D170"/>
  <c r="C170"/>
  <c r="M166"/>
  <c r="L166"/>
  <c r="J166"/>
  <c r="I166"/>
  <c r="G166"/>
  <c r="F166"/>
  <c r="D166"/>
  <c r="C166"/>
  <c r="M162"/>
  <c r="L162"/>
  <c r="J162"/>
  <c r="I162"/>
  <c r="G162"/>
  <c r="F162"/>
  <c r="D162"/>
  <c r="C162"/>
  <c r="M158"/>
  <c r="L158"/>
  <c r="J158"/>
  <c r="I158"/>
  <c r="G158"/>
  <c r="F158"/>
  <c r="D158"/>
  <c r="C158"/>
  <c r="C148"/>
  <c r="D148"/>
  <c r="F148"/>
  <c r="G148"/>
  <c r="I148"/>
  <c r="J148"/>
  <c r="L148"/>
  <c r="M148"/>
  <c r="C144"/>
  <c r="D144"/>
  <c r="F144"/>
  <c r="G144"/>
  <c r="I144"/>
  <c r="J144"/>
  <c r="L144"/>
  <c r="M144"/>
  <c r="C141"/>
  <c r="D141"/>
  <c r="F141"/>
  <c r="G141"/>
  <c r="I141"/>
  <c r="J141"/>
  <c r="L141"/>
  <c r="M141"/>
  <c r="C240"/>
  <c r="D240"/>
  <c r="F240"/>
  <c r="G240"/>
  <c r="I240"/>
  <c r="J240"/>
  <c r="L240"/>
  <c r="M240"/>
  <c r="C237"/>
  <c r="D237"/>
  <c r="F237"/>
  <c r="G237"/>
  <c r="I237"/>
  <c r="J237"/>
  <c r="L237"/>
  <c r="M237"/>
  <c r="C230"/>
  <c r="D230"/>
  <c r="F230"/>
  <c r="G230"/>
  <c r="I230"/>
  <c r="J230"/>
  <c r="L230"/>
  <c r="M230"/>
  <c r="F271"/>
  <c r="F273" s="1"/>
  <c r="E8"/>
  <c r="M297"/>
  <c r="L297"/>
  <c r="J297"/>
  <c r="I297"/>
  <c r="G297"/>
  <c r="F297"/>
  <c r="D297"/>
  <c r="C297"/>
  <c r="P296"/>
  <c r="P297" s="1"/>
  <c r="O296"/>
  <c r="O297" s="1"/>
  <c r="N296"/>
  <c r="N297" s="1"/>
  <c r="K296"/>
  <c r="K297" s="1"/>
  <c r="M295"/>
  <c r="L295"/>
  <c r="J295"/>
  <c r="I295"/>
  <c r="G295"/>
  <c r="F295"/>
  <c r="D295"/>
  <c r="C295"/>
  <c r="K291"/>
  <c r="K290"/>
  <c r="K289"/>
  <c r="K288"/>
  <c r="K287"/>
  <c r="K286"/>
  <c r="K285"/>
  <c r="K284"/>
  <c r="K283"/>
  <c r="K282"/>
  <c r="K281"/>
  <c r="K280"/>
  <c r="K279"/>
  <c r="K278"/>
  <c r="K277"/>
  <c r="K276"/>
  <c r="M275"/>
  <c r="L275"/>
  <c r="J275"/>
  <c r="I275"/>
  <c r="G275"/>
  <c r="F275"/>
  <c r="D275"/>
  <c r="C275"/>
  <c r="P274"/>
  <c r="P275" s="1"/>
  <c r="O274"/>
  <c r="K274"/>
  <c r="K275" s="1"/>
  <c r="P272"/>
  <c r="O272"/>
  <c r="K272"/>
  <c r="M271"/>
  <c r="M273" s="1"/>
  <c r="L271"/>
  <c r="L273" s="1"/>
  <c r="J271"/>
  <c r="J273" s="1"/>
  <c r="I271"/>
  <c r="I273" s="1"/>
  <c r="G271"/>
  <c r="G273" s="1"/>
  <c r="D271"/>
  <c r="C271"/>
  <c r="P270"/>
  <c r="O270"/>
  <c r="K270"/>
  <c r="P269"/>
  <c r="O269"/>
  <c r="K269"/>
  <c r="P268"/>
  <c r="O268"/>
  <c r="K268"/>
  <c r="M267"/>
  <c r="L267"/>
  <c r="J267"/>
  <c r="I267"/>
  <c r="G267"/>
  <c r="F267"/>
  <c r="D267"/>
  <c r="C267"/>
  <c r="P266"/>
  <c r="O266"/>
  <c r="K266"/>
  <c r="P265"/>
  <c r="O265"/>
  <c r="K265"/>
  <c r="P263"/>
  <c r="O263"/>
  <c r="K263"/>
  <c r="P261"/>
  <c r="O261"/>
  <c r="K261"/>
  <c r="P260"/>
  <c r="O260"/>
  <c r="K260"/>
  <c r="P259"/>
  <c r="O259"/>
  <c r="K259"/>
  <c r="P257"/>
  <c r="O257"/>
  <c r="K257"/>
  <c r="P256"/>
  <c r="O256"/>
  <c r="K256"/>
  <c r="P254"/>
  <c r="O254"/>
  <c r="K254"/>
  <c r="P253"/>
  <c r="O253"/>
  <c r="K253"/>
  <c r="P252"/>
  <c r="O252"/>
  <c r="K252"/>
  <c r="P251"/>
  <c r="O251"/>
  <c r="K251"/>
  <c r="P249"/>
  <c r="O249"/>
  <c r="K249"/>
  <c r="P248"/>
  <c r="O248"/>
  <c r="K248"/>
  <c r="P247"/>
  <c r="O247"/>
  <c r="K247"/>
  <c r="P246"/>
  <c r="O246"/>
  <c r="K246"/>
  <c r="P245"/>
  <c r="O245"/>
  <c r="K245"/>
  <c r="P244"/>
  <c r="O244"/>
  <c r="K244"/>
  <c r="P243"/>
  <c r="O243"/>
  <c r="K243"/>
  <c r="P241"/>
  <c r="O241"/>
  <c r="K241"/>
  <c r="P239"/>
  <c r="O239"/>
  <c r="K239"/>
  <c r="P238"/>
  <c r="O238"/>
  <c r="K238"/>
  <c r="P236"/>
  <c r="O236"/>
  <c r="K236"/>
  <c r="P235"/>
  <c r="O235"/>
  <c r="K235"/>
  <c r="P234"/>
  <c r="O234"/>
  <c r="K234"/>
  <c r="P233"/>
  <c r="O233"/>
  <c r="K233"/>
  <c r="P232"/>
  <c r="O232"/>
  <c r="K232"/>
  <c r="P231"/>
  <c r="O231"/>
  <c r="K231"/>
  <c r="P229"/>
  <c r="O229"/>
  <c r="K229"/>
  <c r="P228"/>
  <c r="O228"/>
  <c r="K228"/>
  <c r="M227"/>
  <c r="L227"/>
  <c r="J227"/>
  <c r="I227"/>
  <c r="G227"/>
  <c r="F227"/>
  <c r="D227"/>
  <c r="C227"/>
  <c r="P226"/>
  <c r="P227" s="1"/>
  <c r="O226"/>
  <c r="K226"/>
  <c r="K227" s="1"/>
  <c r="P224"/>
  <c r="O224"/>
  <c r="K224"/>
  <c r="P222"/>
  <c r="O222"/>
  <c r="K222"/>
  <c r="P221"/>
  <c r="O221"/>
  <c r="K221"/>
  <c r="P220"/>
  <c r="O220"/>
  <c r="K220"/>
  <c r="P218"/>
  <c r="O218"/>
  <c r="K218"/>
  <c r="P217"/>
  <c r="O217"/>
  <c r="K217"/>
  <c r="P216"/>
  <c r="O216"/>
  <c r="K216"/>
  <c r="P214"/>
  <c r="O214"/>
  <c r="K214"/>
  <c r="P213"/>
  <c r="O213"/>
  <c r="K213"/>
  <c r="P212"/>
  <c r="O212"/>
  <c r="K212"/>
  <c r="P210"/>
  <c r="O210"/>
  <c r="K210"/>
  <c r="P209"/>
  <c r="O209"/>
  <c r="K209"/>
  <c r="P208"/>
  <c r="O208"/>
  <c r="K208"/>
  <c r="P206"/>
  <c r="O206"/>
  <c r="K206"/>
  <c r="P205"/>
  <c r="O205"/>
  <c r="K205"/>
  <c r="P204"/>
  <c r="O204"/>
  <c r="K204"/>
  <c r="P203"/>
  <c r="O203"/>
  <c r="K203"/>
  <c r="P202"/>
  <c r="O202"/>
  <c r="K202"/>
  <c r="P201"/>
  <c r="O201"/>
  <c r="K201"/>
  <c r="P200"/>
  <c r="O200"/>
  <c r="K200"/>
  <c r="P199"/>
  <c r="O199"/>
  <c r="K199"/>
  <c r="P198"/>
  <c r="O198"/>
  <c r="K198"/>
  <c r="P196"/>
  <c r="O196"/>
  <c r="K196"/>
  <c r="P195"/>
  <c r="O195"/>
  <c r="K195"/>
  <c r="P194"/>
  <c r="O194"/>
  <c r="K194"/>
  <c r="P192"/>
  <c r="O192"/>
  <c r="K192"/>
  <c r="P191"/>
  <c r="O191"/>
  <c r="K191"/>
  <c r="P190"/>
  <c r="O190"/>
  <c r="K190"/>
  <c r="P188"/>
  <c r="O188"/>
  <c r="K188"/>
  <c r="K189" s="1"/>
  <c r="P185"/>
  <c r="O185"/>
  <c r="K185"/>
  <c r="P184"/>
  <c r="O184"/>
  <c r="K184"/>
  <c r="P183"/>
  <c r="O183"/>
  <c r="K183"/>
  <c r="P182"/>
  <c r="O182"/>
  <c r="K182"/>
  <c r="P180"/>
  <c r="O180"/>
  <c r="K180"/>
  <c r="P179"/>
  <c r="O179"/>
  <c r="K179"/>
  <c r="P178"/>
  <c r="O178"/>
  <c r="K178"/>
  <c r="P177"/>
  <c r="O177"/>
  <c r="K177"/>
  <c r="P175"/>
  <c r="O175"/>
  <c r="K175"/>
  <c r="P174"/>
  <c r="O174"/>
  <c r="K174"/>
  <c r="P173"/>
  <c r="O173"/>
  <c r="K173"/>
  <c r="P172"/>
  <c r="O172"/>
  <c r="K172"/>
  <c r="P171"/>
  <c r="O171"/>
  <c r="K171"/>
  <c r="P169"/>
  <c r="O169"/>
  <c r="K169"/>
  <c r="P168"/>
  <c r="P170" s="1"/>
  <c r="O168"/>
  <c r="K168"/>
  <c r="P167"/>
  <c r="O167"/>
  <c r="K167"/>
  <c r="P165"/>
  <c r="O165"/>
  <c r="K165"/>
  <c r="P164"/>
  <c r="O164"/>
  <c r="K164"/>
  <c r="P163"/>
  <c r="O163"/>
  <c r="K163"/>
  <c r="P161"/>
  <c r="O161"/>
  <c r="K161"/>
  <c r="P160"/>
  <c r="O160"/>
  <c r="K160"/>
  <c r="P159"/>
  <c r="O159"/>
  <c r="K159"/>
  <c r="P157"/>
  <c r="O157"/>
  <c r="K157"/>
  <c r="P156"/>
  <c r="O156"/>
  <c r="K156"/>
  <c r="P155"/>
  <c r="O155"/>
  <c r="K155"/>
  <c r="P154"/>
  <c r="O154"/>
  <c r="K154"/>
  <c r="P153"/>
  <c r="O153"/>
  <c r="K153"/>
  <c r="P152"/>
  <c r="O152"/>
  <c r="K152"/>
  <c r="P151"/>
  <c r="O151"/>
  <c r="K151"/>
  <c r="P150"/>
  <c r="O150"/>
  <c r="K150"/>
  <c r="P149"/>
  <c r="O149"/>
  <c r="K149"/>
  <c r="P147"/>
  <c r="O147"/>
  <c r="K147"/>
  <c r="P146"/>
  <c r="O146"/>
  <c r="K146"/>
  <c r="P145"/>
  <c r="O145"/>
  <c r="K145"/>
  <c r="P143"/>
  <c r="O143"/>
  <c r="K143"/>
  <c r="P142"/>
  <c r="O142"/>
  <c r="K142"/>
  <c r="P140"/>
  <c r="O140"/>
  <c r="K140"/>
  <c r="P139"/>
  <c r="O139"/>
  <c r="K139"/>
  <c r="P138"/>
  <c r="O138"/>
  <c r="K138"/>
  <c r="M136"/>
  <c r="L136"/>
  <c r="J136"/>
  <c r="I136"/>
  <c r="G136"/>
  <c r="F136"/>
  <c r="D136"/>
  <c r="C136"/>
  <c r="P135"/>
  <c r="O135"/>
  <c r="K135"/>
  <c r="P134"/>
  <c r="O134"/>
  <c r="K134"/>
  <c r="P133"/>
  <c r="O133"/>
  <c r="K133"/>
  <c r="P132"/>
  <c r="O132"/>
  <c r="K132"/>
  <c r="P131"/>
  <c r="O131"/>
  <c r="K131"/>
  <c r="P130"/>
  <c r="O130"/>
  <c r="K130"/>
  <c r="P129"/>
  <c r="O129"/>
  <c r="K129"/>
  <c r="P128"/>
  <c r="O128"/>
  <c r="K128"/>
  <c r="P126"/>
  <c r="O126"/>
  <c r="K126"/>
  <c r="P125"/>
  <c r="O125"/>
  <c r="K125"/>
  <c r="P123"/>
  <c r="O123"/>
  <c r="K123"/>
  <c r="P122"/>
  <c r="O122"/>
  <c r="K122"/>
  <c r="P121"/>
  <c r="O121"/>
  <c r="K121"/>
  <c r="P120"/>
  <c r="O120"/>
  <c r="K120"/>
  <c r="P118"/>
  <c r="O118"/>
  <c r="K118"/>
  <c r="P117"/>
  <c r="O117"/>
  <c r="K117"/>
  <c r="P116"/>
  <c r="O116"/>
  <c r="K116"/>
  <c r="P114"/>
  <c r="O114"/>
  <c r="K114"/>
  <c r="P113"/>
  <c r="O113"/>
  <c r="K113"/>
  <c r="P111"/>
  <c r="O111"/>
  <c r="K111"/>
  <c r="P110"/>
  <c r="O110"/>
  <c r="K110"/>
  <c r="P108"/>
  <c r="O108"/>
  <c r="K108"/>
  <c r="P107"/>
  <c r="O107"/>
  <c r="K107"/>
  <c r="P105"/>
  <c r="O105"/>
  <c r="K105"/>
  <c r="P104"/>
  <c r="O104"/>
  <c r="K104"/>
  <c r="P102"/>
  <c r="O102"/>
  <c r="K102"/>
  <c r="P101"/>
  <c r="O101"/>
  <c r="K101"/>
  <c r="P99"/>
  <c r="O99"/>
  <c r="K99"/>
  <c r="P98"/>
  <c r="O98"/>
  <c r="K98"/>
  <c r="P97"/>
  <c r="O97"/>
  <c r="K97"/>
  <c r="P96"/>
  <c r="O96"/>
  <c r="K96"/>
  <c r="P94"/>
  <c r="O94"/>
  <c r="K94"/>
  <c r="P93"/>
  <c r="O93"/>
  <c r="K93"/>
  <c r="P92"/>
  <c r="O92"/>
  <c r="K92"/>
  <c r="P90"/>
  <c r="O90"/>
  <c r="P89"/>
  <c r="O89"/>
  <c r="P88"/>
  <c r="O88"/>
  <c r="P86"/>
  <c r="O86"/>
  <c r="P85"/>
  <c r="O85"/>
  <c r="P83"/>
  <c r="O83"/>
  <c r="P82"/>
  <c r="O82"/>
  <c r="P80"/>
  <c r="O80"/>
  <c r="P79"/>
  <c r="O79"/>
  <c r="P78"/>
  <c r="O78"/>
  <c r="P76"/>
  <c r="O76"/>
  <c r="P75"/>
  <c r="O75"/>
  <c r="P74"/>
  <c r="O74"/>
  <c r="P72"/>
  <c r="O72"/>
  <c r="P71"/>
  <c r="O71"/>
  <c r="P69"/>
  <c r="O69"/>
  <c r="P68"/>
  <c r="O68"/>
  <c r="P66"/>
  <c r="O66"/>
  <c r="P65"/>
  <c r="O65"/>
  <c r="P63"/>
  <c r="O63"/>
  <c r="P62"/>
  <c r="O62"/>
  <c r="P60"/>
  <c r="O60"/>
  <c r="P59"/>
  <c r="O59"/>
  <c r="P57"/>
  <c r="O57"/>
  <c r="P56"/>
  <c r="O56"/>
  <c r="P55"/>
  <c r="O55"/>
  <c r="P53"/>
  <c r="O53"/>
  <c r="P52"/>
  <c r="O52"/>
  <c r="P50"/>
  <c r="O50"/>
  <c r="P49"/>
  <c r="O49"/>
  <c r="P48"/>
  <c r="O48"/>
  <c r="P47"/>
  <c r="O47"/>
  <c r="P46"/>
  <c r="O46"/>
  <c r="P44"/>
  <c r="O44"/>
  <c r="P43"/>
  <c r="O43"/>
  <c r="P42"/>
  <c r="O42"/>
  <c r="P40"/>
  <c r="O40"/>
  <c r="P39"/>
  <c r="O39"/>
  <c r="P37"/>
  <c r="O37"/>
  <c r="N37"/>
  <c r="P36"/>
  <c r="O36"/>
  <c r="N36"/>
  <c r="P34"/>
  <c r="O34"/>
  <c r="N34"/>
  <c r="P33"/>
  <c r="O33"/>
  <c r="N33"/>
  <c r="P32"/>
  <c r="O32"/>
  <c r="N32"/>
  <c r="P30"/>
  <c r="O30"/>
  <c r="N30"/>
  <c r="P29"/>
  <c r="O29"/>
  <c r="N29"/>
  <c r="P28"/>
  <c r="O28"/>
  <c r="N28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8"/>
  <c r="O18"/>
  <c r="N18"/>
  <c r="P17"/>
  <c r="O17"/>
  <c r="N17"/>
  <c r="P15"/>
  <c r="O15"/>
  <c r="N15"/>
  <c r="P14"/>
  <c r="O14"/>
  <c r="N14"/>
  <c r="P12"/>
  <c r="O12"/>
  <c r="N12"/>
  <c r="P11"/>
  <c r="O11"/>
  <c r="N11"/>
  <c r="P9"/>
  <c r="O9"/>
  <c r="N9"/>
  <c r="P8"/>
  <c r="O8"/>
  <c r="N8"/>
  <c r="K8"/>
  <c r="K10" s="1"/>
  <c r="N38" l="1"/>
  <c r="E10"/>
  <c r="E16"/>
  <c r="E38"/>
  <c r="E19"/>
  <c r="E27"/>
  <c r="E45"/>
  <c r="K207"/>
  <c r="E41"/>
  <c r="N10"/>
  <c r="N16"/>
  <c r="N27"/>
  <c r="N31"/>
  <c r="N13"/>
  <c r="N19"/>
  <c r="N35"/>
  <c r="Q89"/>
  <c r="P13"/>
  <c r="Q86"/>
  <c r="Q82"/>
  <c r="Q85"/>
  <c r="P10"/>
  <c r="Q90"/>
  <c r="Q92"/>
  <c r="Q93"/>
  <c r="Q94"/>
  <c r="Q96"/>
  <c r="Q97"/>
  <c r="Q98"/>
  <c r="Q99"/>
  <c r="Q101"/>
  <c r="Q102"/>
  <c r="Q104"/>
  <c r="Q105"/>
  <c r="Q107"/>
  <c r="Q108"/>
  <c r="Q110"/>
  <c r="Q111"/>
  <c r="Q113"/>
  <c r="Q114"/>
  <c r="Q116"/>
  <c r="Q117"/>
  <c r="Q118"/>
  <c r="Q120"/>
  <c r="Q121"/>
  <c r="Q122"/>
  <c r="Q123"/>
  <c r="Q125"/>
  <c r="Q126"/>
  <c r="Q128"/>
  <c r="Q129"/>
  <c r="Q130"/>
  <c r="Q131"/>
  <c r="Q132"/>
  <c r="Q133"/>
  <c r="Q134"/>
  <c r="Q135"/>
  <c r="Q138"/>
  <c r="Q139"/>
  <c r="Q140"/>
  <c r="Q142"/>
  <c r="Q143"/>
  <c r="Q145"/>
  <c r="Q146"/>
  <c r="Q147"/>
  <c r="Q149"/>
  <c r="Q150"/>
  <c r="Q151"/>
  <c r="Q152"/>
  <c r="Q153"/>
  <c r="Q154"/>
  <c r="Q155"/>
  <c r="Q156"/>
  <c r="Q157"/>
  <c r="Q159"/>
  <c r="Q160"/>
  <c r="Q161"/>
  <c r="Q163"/>
  <c r="Q164"/>
  <c r="Q165"/>
  <c r="Q167"/>
  <c r="Q168"/>
  <c r="Q169"/>
  <c r="Q171"/>
  <c r="Q172"/>
  <c r="Q173"/>
  <c r="Q174"/>
  <c r="Q175"/>
  <c r="Q177"/>
  <c r="Q178"/>
  <c r="Q179"/>
  <c r="Q180"/>
  <c r="Q182"/>
  <c r="Q183"/>
  <c r="Q184"/>
  <c r="Q185"/>
  <c r="Q190"/>
  <c r="Q191"/>
  <c r="Q192"/>
  <c r="Q194"/>
  <c r="Q195"/>
  <c r="Q196"/>
  <c r="Q198"/>
  <c r="Q199"/>
  <c r="Q200"/>
  <c r="Q201"/>
  <c r="Q202"/>
  <c r="Q203"/>
  <c r="Q204"/>
  <c r="Q205"/>
  <c r="Q206"/>
  <c r="Q208"/>
  <c r="Q209"/>
  <c r="Q210"/>
  <c r="Q212"/>
  <c r="Q213"/>
  <c r="Q214"/>
  <c r="Q216"/>
  <c r="Q217"/>
  <c r="Q218"/>
  <c r="Q220"/>
  <c r="Q228"/>
  <c r="Q229"/>
  <c r="Q231"/>
  <c r="Q232"/>
  <c r="Q233"/>
  <c r="Q234"/>
  <c r="Q235"/>
  <c r="Q236"/>
  <c r="Q238"/>
  <c r="Q239"/>
  <c r="Q241"/>
  <c r="Q243"/>
  <c r="Q244"/>
  <c r="Q245"/>
  <c r="Q246"/>
  <c r="Q247"/>
  <c r="Q248"/>
  <c r="Q249"/>
  <c r="Q251"/>
  <c r="Q252"/>
  <c r="Q253"/>
  <c r="Q254"/>
  <c r="Q256"/>
  <c r="Q257"/>
  <c r="Q259"/>
  <c r="Q260"/>
  <c r="Q261"/>
  <c r="Q263"/>
  <c r="Q265"/>
  <c r="Q266"/>
  <c r="Q268"/>
  <c r="Q269"/>
  <c r="Q270"/>
  <c r="O10"/>
  <c r="Q221"/>
  <c r="Q222"/>
  <c r="Q224"/>
  <c r="H91"/>
  <c r="O13"/>
  <c r="Q88"/>
  <c r="O189"/>
  <c r="Q188"/>
  <c r="Q189" s="1"/>
  <c r="O227"/>
  <c r="Q226"/>
  <c r="Q227" s="1"/>
  <c r="O275"/>
  <c r="Q274"/>
  <c r="Q275" s="1"/>
  <c r="Q83"/>
  <c r="Q272"/>
  <c r="Q276"/>
  <c r="Q277"/>
  <c r="Q278"/>
  <c r="Q279"/>
  <c r="Q280"/>
  <c r="Q281"/>
  <c r="Q282"/>
  <c r="Q283"/>
  <c r="Q284"/>
  <c r="Q285"/>
  <c r="Q286"/>
  <c r="Q287"/>
  <c r="Q288"/>
  <c r="Q289"/>
  <c r="Q290"/>
  <c r="Q291"/>
  <c r="C273"/>
  <c r="D273"/>
  <c r="H197"/>
  <c r="H207"/>
  <c r="E166"/>
  <c r="H95"/>
  <c r="E240"/>
  <c r="H158"/>
  <c r="E119"/>
  <c r="E211"/>
  <c r="E215"/>
  <c r="E230"/>
  <c r="H162"/>
  <c r="H119"/>
  <c r="E181"/>
  <c r="K115"/>
  <c r="P100"/>
  <c r="E144"/>
  <c r="E237"/>
  <c r="H267"/>
  <c r="H295"/>
  <c r="E106"/>
  <c r="K162"/>
  <c r="K197"/>
  <c r="H170"/>
  <c r="K240"/>
  <c r="E141"/>
  <c r="E158"/>
  <c r="E186"/>
  <c r="E207"/>
  <c r="E267"/>
  <c r="K170"/>
  <c r="K186"/>
  <c r="K237"/>
  <c r="E148"/>
  <c r="K215"/>
  <c r="E162"/>
  <c r="P158"/>
  <c r="H176"/>
  <c r="K211"/>
  <c r="H166"/>
  <c r="K176"/>
  <c r="K166"/>
  <c r="H193"/>
  <c r="K230"/>
  <c r="K112"/>
  <c r="K181"/>
  <c r="K193"/>
  <c r="H223"/>
  <c r="E295"/>
  <c r="H186"/>
  <c r="H219"/>
  <c r="K158"/>
  <c r="H141"/>
  <c r="H144"/>
  <c r="H148"/>
  <c r="H181"/>
  <c r="E170"/>
  <c r="E176"/>
  <c r="Q57"/>
  <c r="K141"/>
  <c r="K144"/>
  <c r="K148"/>
  <c r="K100"/>
  <c r="K109"/>
  <c r="E193"/>
  <c r="E197"/>
  <c r="H211"/>
  <c r="H215"/>
  <c r="K219"/>
  <c r="K223"/>
  <c r="H230"/>
  <c r="H237"/>
  <c r="H240"/>
  <c r="Q75"/>
  <c r="E219"/>
  <c r="E223"/>
  <c r="P197"/>
  <c r="K119"/>
  <c r="K136"/>
  <c r="H103"/>
  <c r="P106"/>
  <c r="K91"/>
  <c r="K127"/>
  <c r="Q37"/>
  <c r="Q53"/>
  <c r="E115"/>
  <c r="O181"/>
  <c r="O148"/>
  <c r="O240"/>
  <c r="O144"/>
  <c r="Q36"/>
  <c r="P35"/>
  <c r="P77"/>
  <c r="H100"/>
  <c r="Q48"/>
  <c r="G225"/>
  <c r="E271"/>
  <c r="E273" s="1"/>
  <c r="H271"/>
  <c r="H273" s="1"/>
  <c r="M264"/>
  <c r="Q34"/>
  <c r="Q56"/>
  <c r="O124"/>
  <c r="O136"/>
  <c r="P141"/>
  <c r="O127"/>
  <c r="O176"/>
  <c r="O219"/>
  <c r="P219"/>
  <c r="P181"/>
  <c r="O112"/>
  <c r="L264"/>
  <c r="Q22"/>
  <c r="P73"/>
  <c r="Q78"/>
  <c r="Q44"/>
  <c r="K95"/>
  <c r="K124"/>
  <c r="I264"/>
  <c r="K106"/>
  <c r="Q63"/>
  <c r="O67"/>
  <c r="P95"/>
  <c r="O267"/>
  <c r="P38"/>
  <c r="P267"/>
  <c r="K271"/>
  <c r="K273" s="1"/>
  <c r="Q47"/>
  <c r="Q59"/>
  <c r="Q79"/>
  <c r="K103"/>
  <c r="P61"/>
  <c r="I137"/>
  <c r="Q68"/>
  <c r="H127"/>
  <c r="P144"/>
  <c r="O223"/>
  <c r="P70"/>
  <c r="O197"/>
  <c r="Q15"/>
  <c r="Q24"/>
  <c r="Q28"/>
  <c r="P41"/>
  <c r="P58"/>
  <c r="Q294"/>
  <c r="P64"/>
  <c r="G91"/>
  <c r="H106"/>
  <c r="O170"/>
  <c r="P215"/>
  <c r="Q40"/>
  <c r="H115"/>
  <c r="O193"/>
  <c r="O230"/>
  <c r="P258"/>
  <c r="Q42"/>
  <c r="Q52"/>
  <c r="P67"/>
  <c r="Q72"/>
  <c r="Q23"/>
  <c r="Q26"/>
  <c r="Q32"/>
  <c r="Q66"/>
  <c r="F225"/>
  <c r="P27"/>
  <c r="O215"/>
  <c r="Q33"/>
  <c r="O41"/>
  <c r="Q43"/>
  <c r="Q60"/>
  <c r="E100"/>
  <c r="E112"/>
  <c r="O115"/>
  <c r="P262"/>
  <c r="P271"/>
  <c r="P273" s="1"/>
  <c r="P223"/>
  <c r="Q39"/>
  <c r="Q62"/>
  <c r="P103"/>
  <c r="O119"/>
  <c r="P162"/>
  <c r="P176"/>
  <c r="P193"/>
  <c r="C242"/>
  <c r="O237"/>
  <c r="C264"/>
  <c r="E109"/>
  <c r="P207"/>
  <c r="O211"/>
  <c r="P237"/>
  <c r="O258"/>
  <c r="Q69"/>
  <c r="O100"/>
  <c r="E127"/>
  <c r="P166"/>
  <c r="P211"/>
  <c r="O250"/>
  <c r="Q46"/>
  <c r="P84"/>
  <c r="O186"/>
  <c r="P31"/>
  <c r="Q12"/>
  <c r="Q18"/>
  <c r="Q30"/>
  <c r="O45"/>
  <c r="O51"/>
  <c r="Q76"/>
  <c r="E124"/>
  <c r="E136"/>
  <c r="P230"/>
  <c r="Q11"/>
  <c r="Q17"/>
  <c r="Q21"/>
  <c r="Q50"/>
  <c r="P81"/>
  <c r="H109"/>
  <c r="P186"/>
  <c r="J225"/>
  <c r="P19"/>
  <c r="I91"/>
  <c r="P112"/>
  <c r="P124"/>
  <c r="M137"/>
  <c r="F187"/>
  <c r="C187"/>
  <c r="O207"/>
  <c r="L225"/>
  <c r="P240"/>
  <c r="F264"/>
  <c r="D264"/>
  <c r="Q29"/>
  <c r="P54"/>
  <c r="Q74"/>
  <c r="P87"/>
  <c r="D187"/>
  <c r="P189"/>
  <c r="M225"/>
  <c r="O255"/>
  <c r="J91"/>
  <c r="L91"/>
  <c r="D242"/>
  <c r="P255"/>
  <c r="G264"/>
  <c r="O271"/>
  <c r="O273" s="1"/>
  <c r="Q25"/>
  <c r="Q65"/>
  <c r="O70"/>
  <c r="M91"/>
  <c r="P109"/>
  <c r="G187"/>
  <c r="K295"/>
  <c r="E103"/>
  <c r="O106"/>
  <c r="H136"/>
  <c r="C137"/>
  <c r="O162"/>
  <c r="G242"/>
  <c r="J264"/>
  <c r="Q14"/>
  <c r="O27"/>
  <c r="Q80"/>
  <c r="C91"/>
  <c r="L137"/>
  <c r="D137"/>
  <c r="I187"/>
  <c r="I225"/>
  <c r="F242"/>
  <c r="I242"/>
  <c r="J137"/>
  <c r="P16"/>
  <c r="O54"/>
  <c r="O73"/>
  <c r="O158"/>
  <c r="J187"/>
  <c r="C225"/>
  <c r="J242"/>
  <c r="P295"/>
  <c r="Q20"/>
  <c r="O31"/>
  <c r="Q49"/>
  <c r="F137"/>
  <c r="O166"/>
  <c r="L187"/>
  <c r="D225"/>
  <c r="L242"/>
  <c r="K267"/>
  <c r="Q55"/>
  <c r="Q71"/>
  <c r="F91"/>
  <c r="E95"/>
  <c r="H112"/>
  <c r="H124"/>
  <c r="P136"/>
  <c r="G137"/>
  <c r="P148"/>
  <c r="M187"/>
  <c r="M242"/>
  <c r="O262"/>
  <c r="Q9"/>
  <c r="Q8"/>
  <c r="P45"/>
  <c r="O64"/>
  <c r="O77"/>
  <c r="P51"/>
  <c r="O61"/>
  <c r="O87"/>
  <c r="P115"/>
  <c r="P119"/>
  <c r="P127"/>
  <c r="Q296"/>
  <c r="Q297" s="1"/>
  <c r="O16"/>
  <c r="O35"/>
  <c r="O58"/>
  <c r="O84"/>
  <c r="O109"/>
  <c r="O141"/>
  <c r="O19"/>
  <c r="O38"/>
  <c r="O81"/>
  <c r="O95"/>
  <c r="O103"/>
  <c r="P250"/>
  <c r="O295"/>
  <c r="E91" l="1"/>
  <c r="N91"/>
  <c r="Q267"/>
  <c r="Q240"/>
  <c r="Q242" s="1"/>
  <c r="Q230"/>
  <c r="Q170"/>
  <c r="Q124"/>
  <c r="Q119"/>
  <c r="Q100"/>
  <c r="Q271"/>
  <c r="Q273" s="1"/>
  <c r="Q211"/>
  <c r="Q197"/>
  <c r="Q193"/>
  <c r="Q144"/>
  <c r="Q112"/>
  <c r="Q106"/>
  <c r="Q95"/>
  <c r="Q87"/>
  <c r="Q148"/>
  <c r="Q84"/>
  <c r="Q258"/>
  <c r="Q255"/>
  <c r="Q237"/>
  <c r="Q162"/>
  <c r="Q136"/>
  <c r="Q127"/>
  <c r="Q219"/>
  <c r="Q215"/>
  <c r="Q181"/>
  <c r="Q166"/>
  <c r="Q141"/>
  <c r="Q115"/>
  <c r="Q109"/>
  <c r="Q103"/>
  <c r="Q223"/>
  <c r="Q250"/>
  <c r="Q262"/>
  <c r="Q207"/>
  <c r="Q186"/>
  <c r="Q176"/>
  <c r="Q158"/>
  <c r="Q13"/>
  <c r="D298"/>
  <c r="G298"/>
  <c r="M298"/>
  <c r="F298"/>
  <c r="L298"/>
  <c r="C298"/>
  <c r="I298"/>
  <c r="J298"/>
  <c r="H242"/>
  <c r="Q38"/>
  <c r="K137"/>
  <c r="Q58"/>
  <c r="Q64"/>
  <c r="Q54"/>
  <c r="Q45"/>
  <c r="E187"/>
  <c r="H225"/>
  <c r="K242"/>
  <c r="O242"/>
  <c r="E242"/>
  <c r="H264"/>
  <c r="E264"/>
  <c r="K187"/>
  <c r="H187"/>
  <c r="K264"/>
  <c r="K225"/>
  <c r="E137"/>
  <c r="Q70"/>
  <c r="Q81"/>
  <c r="Q61"/>
  <c r="Q16"/>
  <c r="Q19"/>
  <c r="Q67"/>
  <c r="Q35"/>
  <c r="H137"/>
  <c r="Q77"/>
  <c r="O264"/>
  <c r="Q27"/>
  <c r="Q41"/>
  <c r="P225"/>
  <c r="Q73"/>
  <c r="P242"/>
  <c r="P187"/>
  <c r="O225"/>
  <c r="P264"/>
  <c r="P91"/>
  <c r="Q31"/>
  <c r="E225"/>
  <c r="P137"/>
  <c r="Q10"/>
  <c r="Q51"/>
  <c r="O187"/>
  <c r="O137"/>
  <c r="O91"/>
  <c r="Q225" l="1"/>
  <c r="Q137"/>
  <c r="Q187"/>
  <c r="Q264"/>
  <c r="Q91"/>
  <c r="O298"/>
  <c r="K298"/>
  <c r="H298"/>
  <c r="P298"/>
  <c r="E298"/>
  <c r="Q295" l="1"/>
  <c r="Q298" s="1"/>
  <c r="N295" l="1"/>
  <c r="N298" s="1"/>
</calcChain>
</file>

<file path=xl/sharedStrings.xml><?xml version="1.0" encoding="utf-8"?>
<sst xmlns="http://schemas.openxmlformats.org/spreadsheetml/2006/main" count="322" uniqueCount="252">
  <si>
    <t>Sl.No.</t>
  </si>
  <si>
    <t>Name of the Unit/AICRP/Nwtwork Project/ATARI etc.</t>
  </si>
  <si>
    <t>Other than NEH &amp; TSP</t>
  </si>
  <si>
    <t>NEH</t>
  </si>
  <si>
    <t>TSP</t>
  </si>
  <si>
    <t>SCSP</t>
  </si>
  <si>
    <t xml:space="preserve">Grand Total </t>
  </si>
  <si>
    <t>Grant in Aid component</t>
  </si>
  <si>
    <t xml:space="preserve">Total </t>
  </si>
  <si>
    <t xml:space="preserve">General </t>
  </si>
  <si>
    <t xml:space="preserve">Capital </t>
  </si>
  <si>
    <t>Capital</t>
  </si>
  <si>
    <t>Total General</t>
  </si>
  <si>
    <t xml:space="preserve"> Capital</t>
  </si>
  <si>
    <t>Grand total-General + Capital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</si>
  <si>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</si>
  <si>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</si>
  <si>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</si>
  <si>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</si>
  <si>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</si>
  <si>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</si>
  <si>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</si>
  <si>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</si>
  <si>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</si>
  <si>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</si>
  <si>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</si>
  <si>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</si>
  <si>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</si>
  <si>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</si>
  <si>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</si>
  <si>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</si>
  <si>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</si>
  <si>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</si>
  <si>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</si>
  <si>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</si>
  <si>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</si>
  <si>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</si>
  <si>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</si>
  <si>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</si>
  <si>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</si>
  <si>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</si>
  <si>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</si>
  <si>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</si>
  <si>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</si>
  <si>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</si>
  <si>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</si>
  <si>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</si>
  <si>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</si>
  <si>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</si>
  <si>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</si>
  <si>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</si>
  <si>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</si>
  <si>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</si>
  <si>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</si>
  <si>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</si>
  <si>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</si>
  <si>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</si>
  <si>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</si>
  <si>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</si>
  <si>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</si>
  <si>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</si>
  <si>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</si>
  <si>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</si>
  <si>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</si>
  <si>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</si>
  <si>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</si>
  <si>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</si>
  <si>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</si>
  <si>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</si>
  <si>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</si>
  <si>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</si>
  <si>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National Centre for Honey Bees and Pollinator Research Morena, MP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</si>
  <si>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</si>
  <si>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</si>
  <si>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</si>
  <si>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</si>
  <si>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</si>
  <si>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</si>
  <si>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</si>
  <si>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</si>
  <si>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</si>
  <si>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</si>
  <si>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</si>
  <si>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</si>
  <si>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</si>
  <si>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</si>
  <si>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</si>
  <si>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</si>
  <si>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</si>
  <si>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</si>
  <si>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</si>
  <si>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</si>
  <si>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</si>
  <si>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</si>
  <si>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</si>
  <si>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</si>
  <si>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</si>
  <si>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</si>
  <si>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</si>
  <si>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</si>
  <si>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</si>
  <si>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</si>
  <si>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</si>
  <si>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</si>
  <si>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</si>
  <si>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</si>
  <si>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</si>
  <si>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</si>
  <si>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</si>
  <si>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</si>
  <si>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</si>
  <si>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</si>
  <si>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</si>
  <si>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</si>
  <si>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</si>
  <si>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</si>
  <si>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</si>
  <si>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</si>
  <si>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</si>
  <si>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</si>
  <si>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</si>
  <si>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</si>
  <si>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</si>
  <si>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</si>
  <si>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</si>
  <si>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</si>
  <si>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</si>
  <si>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</si>
  <si>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</si>
  <si>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</si>
  <si>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</si>
  <si>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</si>
  <si>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</si>
  <si>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</si>
  <si>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</si>
  <si>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</si>
  <si>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</si>
  <si>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</si>
  <si>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</si>
  <si>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</si>
  <si>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</si>
  <si>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</si>
  <si>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</si>
  <si>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</si>
  <si>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</si>
  <si>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</si>
  <si>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</si>
  <si>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</si>
  <si>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</si>
  <si>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</si>
  <si>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</si>
  <si>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</si>
  <si>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</si>
  <si>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</si>
  <si>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</si>
  <si>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</si>
  <si>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</si>
  <si>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</si>
  <si>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</si>
  <si>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</si>
  <si>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</si>
  <si>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</si>
  <si>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</si>
  <si>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</si>
  <si>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</si>
  <si>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</si>
  <si>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</si>
  <si>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</si>
  <si>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</si>
  <si>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</si>
  <si>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</si>
  <si>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</si>
  <si>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</si>
  <si>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</si>
  <si>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</si>
  <si>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</si>
  <si>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</si>
  <si>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</si>
  <si>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</si>
  <si>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</si>
  <si>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</si>
  <si>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</si>
  <si>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</si>
  <si>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</si>
  <si>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</si>
  <si>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</si>
  <si>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</si>
  <si>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</si>
  <si>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</si>
  <si>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</si>
  <si>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</si>
  <si>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</si>
  <si>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</si>
  <si>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</si>
  <si>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</si>
  <si>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</si>
  <si>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</si>
  <si>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</si>
  <si>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</si>
  <si>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</si>
  <si>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</si>
  <si>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</si>
  <si>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</si>
  <si>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</si>
  <si>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</si>
  <si>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</si>
  <si>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</si>
  <si>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</si>
  <si>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</si>
  <si>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</si>
  <si>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</si>
  <si>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</si>
  <si>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</si>
  <si>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</si>
  <si>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</si>
  <si>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</si>
  <si>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</si>
  <si>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</si>
  <si>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</si>
  <si>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>TOTAL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</si>
  <si>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</si>
  <si>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</si>
  <si>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</si>
  <si>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</si>
  <si>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</si>
  <si>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</si>
  <si>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</si>
  <si>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</si>
  <si>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</si>
  <si>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</si>
  <si>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</si>
  <si>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</si>
  <si>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</si>
  <si>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</si>
  <si>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</si>
  <si>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DISASTER MGMT.</t>
  </si>
  <si>
    <t>TOTAL AGRICULTURAL EXTENSION</t>
  </si>
  <si>
    <t>NAHEP (EAP)</t>
  </si>
  <si>
    <t>Total NAHEP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</si>
  <si>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</si>
  <si>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</si>
  <si>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</si>
  <si>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</si>
  <si>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</si>
  <si>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</si>
  <si>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</si>
  <si>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ARYA (HQ)</t>
  </si>
  <si>
    <t>Agricultural Extension</t>
  </si>
  <si>
    <t>Other Programme of EFC</t>
  </si>
  <si>
    <t>BUDGET ESTIMATES 2022-23</t>
  </si>
  <si>
    <t>(Rs. In lakh)</t>
  </si>
  <si>
    <t>Annexure-I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</si>
</sst>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81">
    <xf numFmtId="0" fontId="0" fillId="0" borderId="0" xfId="0"/>
    <xf numFmtId="2" fontId="2" fillId="2" borderId="0" xfId="0" applyNumberFormat="1" applyFont="1" applyFill="1" applyAlignment="1" applyProtection="1">
      <alignment vertical="top"/>
    </xf>
    <xf numFmtId="164" fontId="2" fillId="2" borderId="0" xfId="0" applyNumberFormat="1" applyFont="1" applyFill="1" applyAlignment="1" applyProtection="1">
      <alignment vertical="top"/>
    </xf>
    <xf numFmtId="2" fontId="4" fillId="2" borderId="0" xfId="0" applyNumberFormat="1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 wrapText="1"/>
    </xf>
    <xf numFmtId="2" fontId="5" fillId="2" borderId="0" xfId="0" applyNumberFormat="1" applyFont="1" applyFill="1" applyBorder="1" applyAlignment="1" applyProtection="1">
      <alignment vertical="top"/>
    </xf>
    <xf numFmtId="2" fontId="6" fillId="2" borderId="0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 wrapText="1"/>
    </xf>
    <xf numFmtId="2" fontId="8" fillId="3" borderId="1" xfId="0" applyNumberFormat="1" applyFont="1" applyFill="1" applyBorder="1" applyAlignment="1" applyProtection="1">
      <alignment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vertical="top"/>
    </xf>
    <xf numFmtId="2" fontId="10" fillId="3" borderId="1" xfId="0" applyNumberFormat="1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12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/>
    </xf>
    <xf numFmtId="0" fontId="10" fillId="0" borderId="1" xfId="0" applyNumberFormat="1" applyFont="1" applyBorder="1" applyAlignment="1" applyProtection="1">
      <alignment horizontal="center" vertical="top"/>
    </xf>
    <xf numFmtId="2" fontId="10" fillId="0" borderId="1" xfId="0" applyNumberFormat="1" applyFont="1" applyBorder="1" applyAlignment="1" applyProtection="1">
      <alignment vertical="top" wrapText="1"/>
    </xf>
    <xf numFmtId="2" fontId="10" fillId="0" borderId="1" xfId="0" applyNumberFormat="1" applyFont="1" applyBorder="1" applyAlignment="1" applyProtection="1">
      <alignment vertical="top"/>
      <protection locked="0"/>
    </xf>
    <xf numFmtId="2" fontId="10" fillId="0" borderId="1" xfId="0" applyNumberFormat="1" applyFont="1" applyBorder="1"/>
    <xf numFmtId="2" fontId="9" fillId="3" borderId="1" xfId="0" applyNumberFormat="1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8" fillId="0" borderId="1" xfId="0" applyNumberFormat="1" applyFont="1" applyBorder="1" applyAlignment="1" applyProtection="1">
      <alignment horizontal="center" vertical="top"/>
    </xf>
    <xf numFmtId="2" fontId="8" fillId="0" borderId="1" xfId="0" applyNumberFormat="1" applyFont="1" applyBorder="1" applyAlignment="1" applyProtection="1">
      <alignment vertical="top" wrapText="1"/>
    </xf>
    <xf numFmtId="2" fontId="8" fillId="0" borderId="1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  <protection locked="0"/>
    </xf>
    <xf numFmtId="2" fontId="8" fillId="2" borderId="1" xfId="0" applyNumberFormat="1" applyFont="1" applyFill="1" applyBorder="1" applyAlignment="1" applyProtection="1">
      <alignment vertical="top"/>
      <protection locked="0"/>
    </xf>
    <xf numFmtId="2" fontId="8" fillId="4" borderId="1" xfId="0" applyNumberFormat="1" applyFont="1" applyFill="1" applyBorder="1" applyAlignment="1" applyProtection="1">
      <alignment vertical="top"/>
      <protection locked="0"/>
    </xf>
    <xf numFmtId="2" fontId="13" fillId="0" borderId="1" xfId="0" applyNumberFormat="1" applyFont="1" applyBorder="1" applyAlignment="1" applyProtection="1">
      <alignment vertical="top" wrapText="1"/>
    </xf>
    <xf numFmtId="2" fontId="10" fillId="2" borderId="1" xfId="0" applyNumberFormat="1" applyFont="1" applyFill="1" applyBorder="1" applyAlignment="1" applyProtection="1">
      <alignment vertical="top" wrapText="1"/>
    </xf>
    <xf numFmtId="2" fontId="8" fillId="2" borderId="1" xfId="0" applyNumberFormat="1" applyFont="1" applyFill="1" applyBorder="1" applyAlignment="1" applyProtection="1">
      <alignment vertical="top" wrapText="1"/>
    </xf>
    <xf numFmtId="0" fontId="8" fillId="5" borderId="1" xfId="0" applyNumberFormat="1" applyFont="1" applyFill="1" applyBorder="1" applyAlignment="1" applyProtection="1">
      <alignment horizontal="center" vertical="top"/>
    </xf>
    <xf numFmtId="2" fontId="8" fillId="5" borderId="1" xfId="0" applyNumberFormat="1" applyFont="1" applyFill="1" applyBorder="1" applyAlignment="1" applyProtection="1">
      <alignment vertical="top"/>
    </xf>
    <xf numFmtId="0" fontId="5" fillId="5" borderId="0" xfId="0" applyFont="1" applyFill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</xf>
    <xf numFmtId="0" fontId="10" fillId="2" borderId="1" xfId="0" applyNumberFormat="1" applyFont="1" applyFill="1" applyBorder="1" applyAlignment="1" applyProtection="1">
      <alignment horizontal="center" vertical="top"/>
    </xf>
    <xf numFmtId="2" fontId="8" fillId="5" borderId="1" xfId="0" applyNumberFormat="1" applyFont="1" applyFill="1" applyBorder="1" applyAlignment="1" applyProtection="1">
      <alignment vertical="top" wrapText="1"/>
    </xf>
    <xf numFmtId="0" fontId="8" fillId="2" borderId="1" xfId="0" applyNumberFormat="1" applyFont="1" applyFill="1" applyBorder="1" applyAlignment="1" applyProtection="1">
      <alignment horizontal="center" vertical="top"/>
    </xf>
    <xf numFmtId="2" fontId="15" fillId="0" borderId="1" xfId="0" applyNumberFormat="1" applyFont="1" applyBorder="1" applyAlignment="1">
      <alignment vertical="top"/>
    </xf>
    <xf numFmtId="2" fontId="14" fillId="0" borderId="1" xfId="0" applyNumberFormat="1" applyFont="1" applyBorder="1" applyAlignment="1">
      <alignment vertical="top"/>
    </xf>
    <xf numFmtId="2" fontId="16" fillId="0" borderId="5" xfId="0" applyNumberFormat="1" applyFont="1" applyBorder="1" applyAlignment="1">
      <alignment horizontal="right" vertical="center"/>
    </xf>
    <xf numFmtId="2" fontId="8" fillId="2" borderId="1" xfId="0" applyNumberFormat="1" applyFont="1" applyFill="1" applyBorder="1" applyAlignment="1" applyProtection="1">
      <alignment vertical="top"/>
    </xf>
    <xf numFmtId="0" fontId="8" fillId="5" borderId="6" xfId="0" applyNumberFormat="1" applyFont="1" applyFill="1" applyBorder="1" applyAlignment="1" applyProtection="1">
      <alignment horizontal="center" vertical="top"/>
    </xf>
    <xf numFmtId="2" fontId="8" fillId="5" borderId="6" xfId="0" applyNumberFormat="1" applyFont="1" applyFill="1" applyBorder="1" applyAlignment="1" applyProtection="1">
      <alignment vertical="top" wrapText="1"/>
    </xf>
    <xf numFmtId="2" fontId="8" fillId="5" borderId="6" xfId="0" applyNumberFormat="1" applyFont="1" applyFill="1" applyBorder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</xf>
    <xf numFmtId="2" fontId="5" fillId="0" borderId="0" xfId="0" applyNumberFormat="1" applyFont="1" applyAlignment="1" applyProtection="1">
      <alignment vertical="top"/>
    </xf>
    <xf numFmtId="2" fontId="6" fillId="0" borderId="0" xfId="0" applyNumberFormat="1" applyFont="1" applyAlignment="1" applyProtection="1">
      <alignment vertical="top"/>
    </xf>
    <xf numFmtId="2" fontId="5" fillId="2" borderId="0" xfId="0" applyNumberFormat="1" applyFont="1" applyFill="1" applyAlignment="1" applyProtection="1">
      <alignment vertical="top"/>
    </xf>
    <xf numFmtId="2" fontId="17" fillId="3" borderId="0" xfId="0" applyNumberFormat="1" applyFont="1" applyFill="1" applyBorder="1" applyAlignment="1" applyProtection="1">
      <alignment vertical="top"/>
    </xf>
    <xf numFmtId="2" fontId="5" fillId="0" borderId="0" xfId="0" applyNumberFormat="1" applyFont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vertical="top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2" fontId="7" fillId="7" borderId="1" xfId="0" applyNumberFormat="1" applyFont="1" applyFill="1" applyBorder="1" applyAlignment="1" applyProtection="1">
      <alignment vertical="top" wrapText="1"/>
    </xf>
    <xf numFmtId="2" fontId="20" fillId="6" borderId="1" xfId="0" applyNumberFormat="1" applyFont="1" applyFill="1" applyBorder="1" applyAlignment="1">
      <alignment horizontal="left" vertical="top" wrapText="1"/>
    </xf>
    <xf numFmtId="2" fontId="21" fillId="6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/>
    </xf>
    <xf numFmtId="2" fontId="11" fillId="3" borderId="2" xfId="0" applyNumberFormat="1" applyFont="1" applyFill="1" applyBorder="1" applyAlignment="1" applyProtection="1">
      <alignment horizontal="center" vertical="top"/>
    </xf>
    <xf numFmtId="2" fontId="11" fillId="3" borderId="3" xfId="0" applyNumberFormat="1" applyFont="1" applyFill="1" applyBorder="1" applyAlignment="1" applyProtection="1">
      <alignment horizontal="center" vertical="top"/>
    </xf>
    <xf numFmtId="2" fontId="3" fillId="2" borderId="0" xfId="0" applyNumberFormat="1" applyFont="1" applyFill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2" fontId="8" fillId="3" borderId="2" xfId="0" applyNumberFormat="1" applyFont="1" applyFill="1" applyBorder="1" applyAlignment="1" applyProtection="1">
      <alignment horizontal="center" vertical="top"/>
    </xf>
    <xf numFmtId="2" fontId="8" fillId="3" borderId="3" xfId="0" applyNumberFormat="1" applyFont="1" applyFill="1" applyBorder="1" applyAlignment="1" applyProtection="1">
      <alignment horizontal="center" vertical="top"/>
    </xf>
    <xf numFmtId="2" fontId="8" fillId="3" borderId="4" xfId="0" applyNumberFormat="1" applyFont="1" applyFill="1" applyBorder="1" applyAlignment="1" applyProtection="1">
      <alignment horizontal="center" vertical="top"/>
    </xf>
    <xf numFmtId="2" fontId="9" fillId="3" borderId="2" xfId="0" applyNumberFormat="1" applyFont="1" applyFill="1" applyBorder="1" applyAlignment="1" applyProtection="1">
      <alignment horizontal="center" vertical="top"/>
    </xf>
    <xf numFmtId="2" fontId="9" fillId="3" borderId="3" xfId="0" applyNumberFormat="1" applyFont="1" applyFill="1" applyBorder="1" applyAlignment="1" applyProtection="1">
      <alignment horizontal="center" vertical="top"/>
    </xf>
    <xf numFmtId="2" fontId="10" fillId="3" borderId="2" xfId="0" applyNumberFormat="1" applyFont="1" applyFill="1" applyBorder="1" applyAlignment="1" applyProtection="1">
      <alignment horizontal="center" vertical="top"/>
    </xf>
    <xf numFmtId="2" fontId="10" fillId="3" borderId="3" xfId="0" applyNumberFormat="1" applyFont="1" applyFill="1" applyBorder="1" applyAlignment="1" applyProtection="1">
      <alignment horizontal="center" vertical="top"/>
    </xf>
    <xf numFmtId="2" fontId="10" fillId="3" borderId="1" xfId="0" applyNumberFormat="1" applyFont="1" applyFill="1" applyBorder="1" applyAlignment="1" applyProtection="1">
      <alignment horizontal="center" vertical="top"/>
    </xf>
    <xf numFmtId="2" fontId="22" fillId="2" borderId="0" xfId="0" applyNumberFormat="1" applyFont="1" applyFill="1" applyBorder="1" applyAlignment="1" applyProtection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Q735"/>
  <sheetViews>
    <sheetView tabSelected="1" view="pageBreakPreview" zoomScale="6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0" sqref="F20"/>
    </sheetView>
  </sheetViews>
  <sheetFormatPr defaultColWidth="9.140625" defaultRowHeight="20.100000000000001" customHeight="1"/>
  <cols>
    <col min="1" max="1" width="5.5703125" style="50" customWidth="1"/>
    <col min="2" max="2" width="54.28515625" style="51" customWidth="1"/>
    <col min="3" max="3" width="17.85546875" style="52" customWidth="1"/>
    <col min="4" max="4" width="13.5703125" style="52" customWidth="1"/>
    <col min="5" max="5" width="13.5703125" style="53" customWidth="1"/>
    <col min="6" max="6" width="12.7109375" style="52" customWidth="1"/>
    <col min="7" max="7" width="11.85546875" style="54" customWidth="1"/>
    <col min="8" max="8" width="13.5703125" style="52" customWidth="1"/>
    <col min="9" max="9" width="11.42578125" style="52" customWidth="1"/>
    <col min="10" max="10" width="12.5703125" style="52" customWidth="1"/>
    <col min="11" max="11" width="15.5703125" style="52" customWidth="1"/>
    <col min="12" max="12" width="13.28515625" style="54" customWidth="1"/>
    <col min="13" max="13" width="12.28515625" style="54" customWidth="1"/>
    <col min="14" max="14" width="13.5703125" style="52" customWidth="1"/>
    <col min="15" max="15" width="14.5703125" style="52" customWidth="1"/>
    <col min="16" max="16" width="15.85546875" style="52" customWidth="1"/>
    <col min="17" max="17" width="18.140625" style="52" customWidth="1"/>
    <col min="18" max="16384" width="9.140625" style="25"/>
  </cols>
  <sheetData>
    <row r="1" spans="1:17" s="1" customFormat="1" ht="20.100000000000001" customHeight="1">
      <c r="L1" s="2"/>
    </row>
    <row r="2" spans="1:17" s="3" customFormat="1" ht="20.100000000000001" customHeight="1">
      <c r="A2" s="70" t="s">
        <v>249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8" customFormat="1" ht="28.5" customHeight="1">
      <c r="A3" s="4"/>
      <c r="B3" s="5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80" t="s">
        <v>250</v>
      </c>
      <c r="Q3" s="80" t="s">
        <v>251</v>
      </c>
    </row>
    <row r="4" spans="1:17" s="12" customFormat="1" ht="19.5" customHeight="1">
      <c r="A4" s="71" t="s">
        <v>0</v>
      </c>
      <c r="B4" s="9" t="s">
        <v>1</v>
      </c>
      <c r="C4" s="72" t="s">
        <v>2</v>
      </c>
      <c r="D4" s="73"/>
      <c r="E4" s="74"/>
      <c r="F4" s="67" t="s">
        <v>3</v>
      </c>
      <c r="G4" s="67"/>
      <c r="H4" s="67"/>
      <c r="I4" s="72" t="s">
        <v>4</v>
      </c>
      <c r="J4" s="73"/>
      <c r="K4" s="74"/>
      <c r="L4" s="72" t="s">
        <v>5</v>
      </c>
      <c r="M4" s="73"/>
      <c r="N4" s="74"/>
      <c r="O4" s="11"/>
      <c r="P4" s="75" t="s">
        <v>6</v>
      </c>
      <c r="Q4" s="76"/>
    </row>
    <row r="5" spans="1:17" s="12" customFormat="1" ht="20.100000000000001" customHeight="1">
      <c r="A5" s="71"/>
      <c r="B5" s="9"/>
      <c r="C5" s="77" t="s">
        <v>7</v>
      </c>
      <c r="D5" s="78"/>
      <c r="E5" s="67" t="s">
        <v>8</v>
      </c>
      <c r="F5" s="79" t="s">
        <v>7</v>
      </c>
      <c r="G5" s="79"/>
      <c r="H5" s="66" t="s">
        <v>8</v>
      </c>
      <c r="I5" s="13" t="s">
        <v>7</v>
      </c>
      <c r="J5" s="13"/>
      <c r="K5" s="66" t="s">
        <v>8</v>
      </c>
      <c r="L5" s="13" t="s">
        <v>7</v>
      </c>
      <c r="M5" s="13"/>
      <c r="N5" s="67" t="s">
        <v>8</v>
      </c>
      <c r="O5" s="11"/>
      <c r="P5" s="68" t="s">
        <v>7</v>
      </c>
      <c r="Q5" s="69"/>
    </row>
    <row r="6" spans="1:17" s="18" customFormat="1" ht="60.75" customHeight="1">
      <c r="A6" s="71"/>
      <c r="B6" s="9" t="s">
        <v>1</v>
      </c>
      <c r="C6" s="14" t="s">
        <v>9</v>
      </c>
      <c r="D6" s="14" t="s">
        <v>10</v>
      </c>
      <c r="E6" s="67"/>
      <c r="F6" s="14" t="s">
        <v>9</v>
      </c>
      <c r="G6" s="14" t="s">
        <v>11</v>
      </c>
      <c r="H6" s="66"/>
      <c r="I6" s="14" t="s">
        <v>9</v>
      </c>
      <c r="J6" s="14" t="s">
        <v>10</v>
      </c>
      <c r="K6" s="66"/>
      <c r="L6" s="14" t="s">
        <v>9</v>
      </c>
      <c r="M6" s="14" t="s">
        <v>10</v>
      </c>
      <c r="N6" s="67"/>
      <c r="O6" s="15" t="s">
        <v>12</v>
      </c>
      <c r="P6" s="16" t="s">
        <v>13</v>
      </c>
      <c r="Q6" s="17" t="s">
        <v>14</v>
      </c>
    </row>
    <row r="7" spans="1:17" s="60" customFormat="1" ht="60.75" customHeight="1">
      <c r="A7" s="59"/>
      <c r="B7" s="9"/>
      <c r="C7" s="57"/>
      <c r="D7" s="57"/>
      <c r="E7" s="58"/>
      <c r="F7" s="57"/>
      <c r="G7" s="57"/>
      <c r="H7" s="57"/>
      <c r="I7" s="57"/>
      <c r="J7" s="57"/>
      <c r="K7" s="57"/>
      <c r="L7" s="57"/>
      <c r="M7" s="57"/>
      <c r="N7" s="58"/>
      <c r="O7" s="15"/>
      <c r="P7" s="16"/>
      <c r="Q7" s="17"/>
    </row>
    <row r="8" spans="1:17" s="24" customFormat="1" ht="20.100000000000001" customHeight="1">
      <c r="A8" s="19">
        <v>1</v>
      </c>
      <c r="B8" s="20" t="s">
        <v>15</v>
      </c>
      <c r="C8" s="21">
        <v>700</v>
      </c>
      <c r="D8" s="21">
        <v>200</v>
      </c>
      <c r="E8" s="10">
        <f>C8+D8</f>
        <v>900</v>
      </c>
      <c r="F8" s="22">
        <v>7</v>
      </c>
      <c r="G8" s="22">
        <v>0</v>
      </c>
      <c r="H8" s="10">
        <f>F8+G8</f>
        <v>7</v>
      </c>
      <c r="I8" s="22">
        <v>24</v>
      </c>
      <c r="J8" s="22">
        <v>0</v>
      </c>
      <c r="K8" s="10">
        <f t="shared" ref="K8" si="0">I8+J8</f>
        <v>24</v>
      </c>
      <c r="L8" s="22">
        <v>150</v>
      </c>
      <c r="M8" s="22">
        <v>35</v>
      </c>
      <c r="N8" s="10">
        <f>L8+M8</f>
        <v>185</v>
      </c>
      <c r="O8" s="10">
        <f>C8+F8+I8+L8</f>
        <v>881</v>
      </c>
      <c r="P8" s="23">
        <f>D8+G8+J8+M8</f>
        <v>235</v>
      </c>
      <c r="Q8" s="10">
        <f t="shared" ref="Q8:Q86" si="1">O8+P8</f>
        <v>1116</v>
      </c>
    </row>
    <row r="9" spans="1:17" ht="20.100000000000001" customHeight="1">
      <c r="A9" s="19">
        <v>2</v>
      </c>
      <c r="B9" s="20" t="s">
        <v>16</v>
      </c>
      <c r="C9" s="21">
        <v>128</v>
      </c>
      <c r="D9" s="21">
        <v>0</v>
      </c>
      <c r="E9" s="10">
        <f>C9+D9</f>
        <v>128</v>
      </c>
      <c r="F9" s="22">
        <v>0</v>
      </c>
      <c r="G9" s="22">
        <v>0</v>
      </c>
      <c r="H9" s="10">
        <f t="shared" ref="H9:H72" si="2">F9+G9</f>
        <v>0</v>
      </c>
      <c r="I9" s="22">
        <v>10</v>
      </c>
      <c r="J9" s="22">
        <v>0</v>
      </c>
      <c r="K9" s="10">
        <f t="shared" ref="K9:K72" si="3">I9+J9</f>
        <v>10</v>
      </c>
      <c r="L9" s="22">
        <v>30</v>
      </c>
      <c r="M9" s="22">
        <v>0</v>
      </c>
      <c r="N9" s="10">
        <f t="shared" ref="N9:N88" si="4">L9+M9</f>
        <v>30</v>
      </c>
      <c r="O9" s="10">
        <f>C9+F9+I9+L9</f>
        <v>168</v>
      </c>
      <c r="P9" s="23">
        <f>D9+G9+J9+M9</f>
        <v>0</v>
      </c>
      <c r="Q9" s="10">
        <f t="shared" si="1"/>
        <v>168</v>
      </c>
    </row>
    <row r="10" spans="1:17" s="29" customFormat="1" ht="20.100000000000001" customHeight="1">
      <c r="A10" s="26"/>
      <c r="B10" s="27" t="s">
        <v>15</v>
      </c>
      <c r="C10" s="28">
        <f t="shared" ref="C10:Q10" si="5">+C8+C9</f>
        <v>828</v>
      </c>
      <c r="D10" s="28">
        <f t="shared" si="5"/>
        <v>200</v>
      </c>
      <c r="E10" s="28">
        <f t="shared" si="5"/>
        <v>1028</v>
      </c>
      <c r="F10" s="28">
        <f t="shared" si="5"/>
        <v>7</v>
      </c>
      <c r="G10" s="28">
        <f t="shared" si="5"/>
        <v>0</v>
      </c>
      <c r="H10" s="28">
        <f t="shared" si="5"/>
        <v>7</v>
      </c>
      <c r="I10" s="28">
        <f t="shared" si="5"/>
        <v>34</v>
      </c>
      <c r="J10" s="28">
        <f t="shared" si="5"/>
        <v>0</v>
      </c>
      <c r="K10" s="28">
        <f t="shared" si="5"/>
        <v>34</v>
      </c>
      <c r="L10" s="28">
        <f t="shared" si="5"/>
        <v>180</v>
      </c>
      <c r="M10" s="28">
        <f t="shared" si="5"/>
        <v>35</v>
      </c>
      <c r="N10" s="28">
        <f t="shared" si="5"/>
        <v>215</v>
      </c>
      <c r="O10" s="28">
        <f t="shared" si="5"/>
        <v>1049</v>
      </c>
      <c r="P10" s="28">
        <f t="shared" si="5"/>
        <v>235</v>
      </c>
      <c r="Q10" s="28">
        <f t="shared" si="5"/>
        <v>1284</v>
      </c>
    </row>
    <row r="11" spans="1:17" ht="20.100000000000001" customHeight="1">
      <c r="A11" s="19">
        <v>3</v>
      </c>
      <c r="B11" s="20" t="s">
        <v>17</v>
      </c>
      <c r="C11" s="21">
        <v>700</v>
      </c>
      <c r="D11" s="21">
        <v>100</v>
      </c>
      <c r="E11" s="10">
        <f>C11+D11</f>
        <v>800</v>
      </c>
      <c r="F11" s="22">
        <v>0</v>
      </c>
      <c r="G11" s="22">
        <v>0</v>
      </c>
      <c r="H11" s="10">
        <f t="shared" si="2"/>
        <v>0</v>
      </c>
      <c r="I11" s="22">
        <v>36</v>
      </c>
      <c r="J11" s="22">
        <v>0</v>
      </c>
      <c r="K11" s="10">
        <f t="shared" si="3"/>
        <v>36</v>
      </c>
      <c r="L11" s="22">
        <v>100</v>
      </c>
      <c r="M11" s="22">
        <v>25</v>
      </c>
      <c r="N11" s="10">
        <f t="shared" si="4"/>
        <v>125</v>
      </c>
      <c r="O11" s="10">
        <f>C11+F11+I11+L11</f>
        <v>836</v>
      </c>
      <c r="P11" s="23">
        <f>D11+G11+J11+M11</f>
        <v>125</v>
      </c>
      <c r="Q11" s="10">
        <f t="shared" si="1"/>
        <v>961</v>
      </c>
    </row>
    <row r="12" spans="1:17" ht="20.100000000000001" customHeight="1">
      <c r="A12" s="19">
        <v>4</v>
      </c>
      <c r="B12" s="20" t="s">
        <v>18</v>
      </c>
      <c r="C12" s="21">
        <v>90</v>
      </c>
      <c r="D12" s="21">
        <v>0</v>
      </c>
      <c r="E12" s="10">
        <f t="shared" ref="E12" si="6">C12+D12</f>
        <v>90</v>
      </c>
      <c r="F12" s="22">
        <v>0</v>
      </c>
      <c r="G12" s="22">
        <v>0</v>
      </c>
      <c r="H12" s="10">
        <f t="shared" si="2"/>
        <v>0</v>
      </c>
      <c r="I12" s="22">
        <v>7.5</v>
      </c>
      <c r="J12" s="22">
        <v>0</v>
      </c>
      <c r="K12" s="10">
        <f t="shared" si="3"/>
        <v>7.5</v>
      </c>
      <c r="L12" s="22">
        <v>30</v>
      </c>
      <c r="M12" s="22">
        <v>0</v>
      </c>
      <c r="N12" s="10">
        <f t="shared" si="4"/>
        <v>30</v>
      </c>
      <c r="O12" s="10">
        <f>C12+F12+I12+L12</f>
        <v>127.5</v>
      </c>
      <c r="P12" s="23">
        <f>D12+G12+J12+M12</f>
        <v>0</v>
      </c>
      <c r="Q12" s="10">
        <f t="shared" si="1"/>
        <v>127.5</v>
      </c>
    </row>
    <row r="13" spans="1:17" s="29" customFormat="1" ht="19.5" customHeight="1">
      <c r="A13" s="26"/>
      <c r="B13" s="27" t="s">
        <v>17</v>
      </c>
      <c r="C13" s="31">
        <f t="shared" ref="C13:Q13" si="7">+C11+C12</f>
        <v>790</v>
      </c>
      <c r="D13" s="31">
        <f t="shared" si="7"/>
        <v>100</v>
      </c>
      <c r="E13" s="31">
        <f t="shared" si="7"/>
        <v>890</v>
      </c>
      <c r="F13" s="31">
        <f t="shared" si="7"/>
        <v>0</v>
      </c>
      <c r="G13" s="31">
        <f t="shared" si="7"/>
        <v>0</v>
      </c>
      <c r="H13" s="31">
        <f t="shared" si="7"/>
        <v>0</v>
      </c>
      <c r="I13" s="31">
        <f t="shared" si="7"/>
        <v>43.5</v>
      </c>
      <c r="J13" s="31">
        <f t="shared" si="7"/>
        <v>0</v>
      </c>
      <c r="K13" s="31">
        <f t="shared" si="7"/>
        <v>43.5</v>
      </c>
      <c r="L13" s="31">
        <f t="shared" si="7"/>
        <v>130</v>
      </c>
      <c r="M13" s="31">
        <f t="shared" si="7"/>
        <v>25</v>
      </c>
      <c r="N13" s="31">
        <f t="shared" si="7"/>
        <v>155</v>
      </c>
      <c r="O13" s="31">
        <f t="shared" si="7"/>
        <v>963.5</v>
      </c>
      <c r="P13" s="31">
        <f t="shared" si="7"/>
        <v>125</v>
      </c>
      <c r="Q13" s="31">
        <f t="shared" si="7"/>
        <v>1088.5</v>
      </c>
    </row>
    <row r="14" spans="1:17" ht="20.100000000000001" customHeight="1">
      <c r="A14" s="19">
        <v>5</v>
      </c>
      <c r="B14" s="20" t="s">
        <v>19</v>
      </c>
      <c r="C14" s="21">
        <v>900</v>
      </c>
      <c r="D14" s="21">
        <v>150</v>
      </c>
      <c r="E14" s="10">
        <f t="shared" ref="E14:E15" si="8">C14+D14</f>
        <v>1050</v>
      </c>
      <c r="F14" s="22">
        <v>10</v>
      </c>
      <c r="G14" s="22">
        <v>0</v>
      </c>
      <c r="H14" s="10">
        <f t="shared" si="2"/>
        <v>10</v>
      </c>
      <c r="I14" s="22">
        <v>79.2</v>
      </c>
      <c r="J14" s="22">
        <v>10</v>
      </c>
      <c r="K14" s="10">
        <f t="shared" si="3"/>
        <v>89.2</v>
      </c>
      <c r="L14" s="22">
        <v>100</v>
      </c>
      <c r="M14" s="22">
        <v>50</v>
      </c>
      <c r="N14" s="10">
        <f t="shared" si="4"/>
        <v>150</v>
      </c>
      <c r="O14" s="10">
        <f>C14+F14+I14+L14</f>
        <v>1089.2</v>
      </c>
      <c r="P14" s="23">
        <f>D14+G14+J14+M14</f>
        <v>210</v>
      </c>
      <c r="Q14" s="10">
        <f t="shared" si="1"/>
        <v>1299.2</v>
      </c>
    </row>
    <row r="15" spans="1:17" ht="20.100000000000001" customHeight="1">
      <c r="A15" s="19">
        <v>6</v>
      </c>
      <c r="B15" s="20" t="s">
        <v>20</v>
      </c>
      <c r="C15" s="21">
        <v>900</v>
      </c>
      <c r="D15" s="21">
        <v>100</v>
      </c>
      <c r="E15" s="10">
        <f t="shared" si="8"/>
        <v>1000</v>
      </c>
      <c r="F15" s="22">
        <v>0</v>
      </c>
      <c r="G15" s="22">
        <v>0</v>
      </c>
      <c r="H15" s="10">
        <f t="shared" si="2"/>
        <v>0</v>
      </c>
      <c r="I15" s="22">
        <v>0</v>
      </c>
      <c r="J15" s="22">
        <v>0</v>
      </c>
      <c r="K15" s="10">
        <f t="shared" si="3"/>
        <v>0</v>
      </c>
      <c r="L15" s="22">
        <v>0</v>
      </c>
      <c r="M15" s="22">
        <v>0</v>
      </c>
      <c r="N15" s="10">
        <f t="shared" si="4"/>
        <v>0</v>
      </c>
      <c r="O15" s="10">
        <f>C15+F15+I15+L15</f>
        <v>900</v>
      </c>
      <c r="P15" s="23">
        <f>D15+G15+J15+M15</f>
        <v>100</v>
      </c>
      <c r="Q15" s="10">
        <f t="shared" si="1"/>
        <v>1000</v>
      </c>
    </row>
    <row r="16" spans="1:17" s="29" customFormat="1" ht="20.100000000000001" customHeight="1">
      <c r="A16" s="26"/>
      <c r="B16" s="27" t="s">
        <v>19</v>
      </c>
      <c r="C16" s="32">
        <f t="shared" ref="C16:Q16" si="9">+C14+C15</f>
        <v>1800</v>
      </c>
      <c r="D16" s="32">
        <f t="shared" si="9"/>
        <v>250</v>
      </c>
      <c r="E16" s="32">
        <f t="shared" si="9"/>
        <v>2050</v>
      </c>
      <c r="F16" s="32">
        <f t="shared" si="9"/>
        <v>10</v>
      </c>
      <c r="G16" s="32">
        <f t="shared" si="9"/>
        <v>0</v>
      </c>
      <c r="H16" s="32">
        <f t="shared" si="9"/>
        <v>10</v>
      </c>
      <c r="I16" s="32">
        <f t="shared" si="9"/>
        <v>79.2</v>
      </c>
      <c r="J16" s="32">
        <f t="shared" si="9"/>
        <v>10</v>
      </c>
      <c r="K16" s="32">
        <f t="shared" si="9"/>
        <v>89.2</v>
      </c>
      <c r="L16" s="32">
        <f t="shared" si="9"/>
        <v>100</v>
      </c>
      <c r="M16" s="32">
        <f t="shared" si="9"/>
        <v>50</v>
      </c>
      <c r="N16" s="32">
        <f t="shared" si="9"/>
        <v>150</v>
      </c>
      <c r="O16" s="32">
        <f t="shared" si="9"/>
        <v>1989.2</v>
      </c>
      <c r="P16" s="32">
        <f t="shared" si="9"/>
        <v>310</v>
      </c>
      <c r="Q16" s="32">
        <f t="shared" si="9"/>
        <v>2299.1999999999998</v>
      </c>
    </row>
    <row r="17" spans="1:17" ht="20.100000000000001" customHeight="1">
      <c r="A17" s="19">
        <v>7</v>
      </c>
      <c r="B17" s="20" t="s">
        <v>21</v>
      </c>
      <c r="C17" s="21">
        <v>400</v>
      </c>
      <c r="D17" s="21">
        <v>50</v>
      </c>
      <c r="E17" s="10">
        <f t="shared" ref="E17:E18" si="10">C17+D17</f>
        <v>450</v>
      </c>
      <c r="F17" s="22">
        <v>0</v>
      </c>
      <c r="G17" s="22">
        <v>0</v>
      </c>
      <c r="H17" s="10">
        <f t="shared" si="2"/>
        <v>0</v>
      </c>
      <c r="I17" s="22">
        <v>25</v>
      </c>
      <c r="J17" s="22">
        <v>0</v>
      </c>
      <c r="K17" s="10">
        <f t="shared" si="3"/>
        <v>25</v>
      </c>
      <c r="L17" s="22">
        <v>100</v>
      </c>
      <c r="M17" s="22">
        <v>13</v>
      </c>
      <c r="N17" s="10">
        <f t="shared" si="4"/>
        <v>113</v>
      </c>
      <c r="O17" s="10">
        <f>C17+F17+I17+L17</f>
        <v>525</v>
      </c>
      <c r="P17" s="23">
        <f>D17+G17+J17+M17</f>
        <v>63</v>
      </c>
      <c r="Q17" s="10">
        <f t="shared" si="1"/>
        <v>588</v>
      </c>
    </row>
    <row r="18" spans="1:17" ht="20.100000000000001" customHeight="1">
      <c r="A18" s="19">
        <v>8</v>
      </c>
      <c r="B18" s="20" t="s">
        <v>22</v>
      </c>
      <c r="C18" s="21">
        <v>75</v>
      </c>
      <c r="D18" s="21">
        <v>0</v>
      </c>
      <c r="E18" s="10">
        <f t="shared" si="10"/>
        <v>75</v>
      </c>
      <c r="F18" s="22">
        <v>0</v>
      </c>
      <c r="G18" s="22">
        <v>0</v>
      </c>
      <c r="H18" s="10">
        <f t="shared" si="2"/>
        <v>0</v>
      </c>
      <c r="I18" s="22">
        <v>0</v>
      </c>
      <c r="J18" s="22">
        <v>0</v>
      </c>
      <c r="K18" s="10">
        <f t="shared" si="3"/>
        <v>0</v>
      </c>
      <c r="L18" s="22">
        <v>0</v>
      </c>
      <c r="M18" s="22">
        <v>0</v>
      </c>
      <c r="N18" s="10">
        <f t="shared" si="4"/>
        <v>0</v>
      </c>
      <c r="O18" s="10">
        <f>C18+F18+I18+L18</f>
        <v>75</v>
      </c>
      <c r="P18" s="23">
        <f>D18+G18+J18+M18</f>
        <v>0</v>
      </c>
      <c r="Q18" s="10">
        <f t="shared" si="1"/>
        <v>75</v>
      </c>
    </row>
    <row r="19" spans="1:17" s="29" customFormat="1" ht="20.100000000000001" customHeight="1">
      <c r="A19" s="26"/>
      <c r="B19" s="27" t="s">
        <v>21</v>
      </c>
      <c r="C19" s="32">
        <f t="shared" ref="C19:Q19" si="11">+C17+C18</f>
        <v>475</v>
      </c>
      <c r="D19" s="32">
        <f t="shared" si="11"/>
        <v>50</v>
      </c>
      <c r="E19" s="32">
        <f t="shared" si="11"/>
        <v>525</v>
      </c>
      <c r="F19" s="32">
        <f t="shared" si="11"/>
        <v>0</v>
      </c>
      <c r="G19" s="32">
        <f t="shared" si="11"/>
        <v>0</v>
      </c>
      <c r="H19" s="32">
        <f t="shared" si="11"/>
        <v>0</v>
      </c>
      <c r="I19" s="32">
        <f t="shared" si="11"/>
        <v>25</v>
      </c>
      <c r="J19" s="32">
        <f t="shared" si="11"/>
        <v>0</v>
      </c>
      <c r="K19" s="32">
        <f t="shared" si="11"/>
        <v>25</v>
      </c>
      <c r="L19" s="32">
        <f t="shared" si="11"/>
        <v>100</v>
      </c>
      <c r="M19" s="32">
        <f t="shared" si="11"/>
        <v>13</v>
      </c>
      <c r="N19" s="32">
        <f t="shared" si="11"/>
        <v>113</v>
      </c>
      <c r="O19" s="32">
        <f t="shared" si="11"/>
        <v>600</v>
      </c>
      <c r="P19" s="32">
        <f t="shared" si="11"/>
        <v>63</v>
      </c>
      <c r="Q19" s="32">
        <f t="shared" si="11"/>
        <v>663</v>
      </c>
    </row>
    <row r="20" spans="1:17" ht="20.100000000000001" customHeight="1">
      <c r="A20" s="19">
        <v>9</v>
      </c>
      <c r="B20" s="20" t="s">
        <v>23</v>
      </c>
      <c r="C20" s="21">
        <v>8218</v>
      </c>
      <c r="D20" s="21">
        <v>3226</v>
      </c>
      <c r="E20" s="10">
        <f t="shared" ref="E20:E26" si="12">C20+D20</f>
        <v>11444</v>
      </c>
      <c r="F20" s="22">
        <v>240</v>
      </c>
      <c r="G20" s="22">
        <v>0</v>
      </c>
      <c r="H20" s="10">
        <f t="shared" si="2"/>
        <v>240</v>
      </c>
      <c r="I20" s="22">
        <v>68</v>
      </c>
      <c r="J20" s="22">
        <v>20</v>
      </c>
      <c r="K20" s="10">
        <f t="shared" si="3"/>
        <v>88</v>
      </c>
      <c r="L20" s="22">
        <v>1000</v>
      </c>
      <c r="M20" s="22">
        <v>100</v>
      </c>
      <c r="N20" s="10">
        <f t="shared" si="4"/>
        <v>1100</v>
      </c>
      <c r="O20" s="10">
        <f t="shared" ref="O20:P26" si="13">C20+F20+I20+L20</f>
        <v>9526</v>
      </c>
      <c r="P20" s="23">
        <f t="shared" si="13"/>
        <v>3346</v>
      </c>
      <c r="Q20" s="10">
        <f t="shared" si="1"/>
        <v>12872</v>
      </c>
    </row>
    <row r="21" spans="1:17" ht="20.100000000000001" customHeight="1">
      <c r="A21" s="19">
        <v>10</v>
      </c>
      <c r="B21" s="20" t="s">
        <v>24</v>
      </c>
      <c r="C21" s="21">
        <v>80</v>
      </c>
      <c r="D21" s="21">
        <v>0</v>
      </c>
      <c r="E21" s="10">
        <f t="shared" si="12"/>
        <v>80</v>
      </c>
      <c r="F21" s="22">
        <v>0</v>
      </c>
      <c r="G21" s="22">
        <v>0</v>
      </c>
      <c r="H21" s="10">
        <f t="shared" si="2"/>
        <v>0</v>
      </c>
      <c r="I21" s="22">
        <v>0</v>
      </c>
      <c r="J21" s="22">
        <v>0</v>
      </c>
      <c r="K21" s="10">
        <f t="shared" si="3"/>
        <v>0</v>
      </c>
      <c r="L21" s="22">
        <v>0</v>
      </c>
      <c r="M21" s="22">
        <v>0</v>
      </c>
      <c r="N21" s="10">
        <f t="shared" si="4"/>
        <v>0</v>
      </c>
      <c r="O21" s="10">
        <f t="shared" si="13"/>
        <v>80</v>
      </c>
      <c r="P21" s="23">
        <f t="shared" si="13"/>
        <v>0</v>
      </c>
      <c r="Q21" s="10">
        <f t="shared" si="1"/>
        <v>80</v>
      </c>
    </row>
    <row r="22" spans="1:17" ht="20.100000000000001" customHeight="1">
      <c r="A22" s="19">
        <v>11</v>
      </c>
      <c r="B22" s="33" t="s">
        <v>244</v>
      </c>
      <c r="C22" s="21">
        <v>110</v>
      </c>
      <c r="D22" s="21">
        <v>0</v>
      </c>
      <c r="E22" s="10">
        <f t="shared" si="12"/>
        <v>110</v>
      </c>
      <c r="F22" s="22">
        <v>20</v>
      </c>
      <c r="G22" s="22">
        <v>0</v>
      </c>
      <c r="H22" s="10">
        <f t="shared" si="2"/>
        <v>20</v>
      </c>
      <c r="I22" s="22">
        <v>9.15</v>
      </c>
      <c r="J22" s="22">
        <v>0</v>
      </c>
      <c r="K22" s="10">
        <f t="shared" si="3"/>
        <v>9.15</v>
      </c>
      <c r="L22" s="22">
        <v>0</v>
      </c>
      <c r="M22" s="22">
        <v>0</v>
      </c>
      <c r="N22" s="10">
        <f t="shared" si="4"/>
        <v>0</v>
      </c>
      <c r="O22" s="10">
        <f t="shared" si="13"/>
        <v>139.15</v>
      </c>
      <c r="P22" s="23">
        <f t="shared" si="13"/>
        <v>0</v>
      </c>
      <c r="Q22" s="10">
        <f t="shared" si="1"/>
        <v>139.15</v>
      </c>
    </row>
    <row r="23" spans="1:17" ht="20.100000000000001" customHeight="1">
      <c r="A23" s="19">
        <v>12</v>
      </c>
      <c r="B23" s="20" t="s">
        <v>25</v>
      </c>
      <c r="C23" s="21">
        <v>500</v>
      </c>
      <c r="D23" s="21">
        <v>100</v>
      </c>
      <c r="E23" s="10">
        <f t="shared" si="12"/>
        <v>600</v>
      </c>
      <c r="F23" s="22">
        <v>0</v>
      </c>
      <c r="G23" s="22">
        <v>0</v>
      </c>
      <c r="H23" s="10">
        <f t="shared" si="2"/>
        <v>0</v>
      </c>
      <c r="I23" s="22">
        <v>0</v>
      </c>
      <c r="J23" s="22">
        <v>0</v>
      </c>
      <c r="K23" s="10">
        <f t="shared" si="3"/>
        <v>0</v>
      </c>
      <c r="L23" s="22">
        <v>0</v>
      </c>
      <c r="M23" s="22">
        <v>0</v>
      </c>
      <c r="N23" s="10">
        <f t="shared" si="4"/>
        <v>0</v>
      </c>
      <c r="O23" s="10">
        <f t="shared" si="13"/>
        <v>500</v>
      </c>
      <c r="P23" s="23">
        <f t="shared" si="13"/>
        <v>100</v>
      </c>
      <c r="Q23" s="10">
        <f t="shared" si="1"/>
        <v>600</v>
      </c>
    </row>
    <row r="24" spans="1:17" ht="20.100000000000001" customHeight="1">
      <c r="A24" s="19">
        <v>13</v>
      </c>
      <c r="B24" s="20" t="s">
        <v>26</v>
      </c>
      <c r="C24" s="21">
        <v>390</v>
      </c>
      <c r="D24" s="21">
        <v>100</v>
      </c>
      <c r="E24" s="10">
        <f t="shared" si="12"/>
        <v>490</v>
      </c>
      <c r="F24" s="22">
        <v>0</v>
      </c>
      <c r="G24" s="22">
        <v>0</v>
      </c>
      <c r="H24" s="10">
        <f t="shared" si="2"/>
        <v>0</v>
      </c>
      <c r="I24" s="22">
        <v>0</v>
      </c>
      <c r="J24" s="22">
        <v>0</v>
      </c>
      <c r="K24" s="10">
        <f t="shared" si="3"/>
        <v>0</v>
      </c>
      <c r="L24" s="22">
        <v>0</v>
      </c>
      <c r="M24" s="22">
        <v>0</v>
      </c>
      <c r="N24" s="10">
        <f t="shared" si="4"/>
        <v>0</v>
      </c>
      <c r="O24" s="10">
        <f t="shared" si="13"/>
        <v>390</v>
      </c>
      <c r="P24" s="23">
        <f t="shared" si="13"/>
        <v>100</v>
      </c>
      <c r="Q24" s="10">
        <f t="shared" si="1"/>
        <v>490</v>
      </c>
    </row>
    <row r="25" spans="1:17" ht="20.100000000000001" customHeight="1">
      <c r="A25" s="19">
        <v>14</v>
      </c>
      <c r="B25" s="20" t="s">
        <v>245</v>
      </c>
      <c r="C25" s="21">
        <v>115</v>
      </c>
      <c r="D25" s="21">
        <v>0</v>
      </c>
      <c r="E25" s="10">
        <f t="shared" si="12"/>
        <v>115</v>
      </c>
      <c r="F25" s="22">
        <v>15</v>
      </c>
      <c r="G25" s="22">
        <v>0</v>
      </c>
      <c r="H25" s="10">
        <f t="shared" si="2"/>
        <v>15</v>
      </c>
      <c r="I25" s="22">
        <v>41</v>
      </c>
      <c r="J25" s="22">
        <v>0</v>
      </c>
      <c r="K25" s="10">
        <f t="shared" si="3"/>
        <v>41</v>
      </c>
      <c r="L25" s="22">
        <v>0</v>
      </c>
      <c r="M25" s="22">
        <v>0</v>
      </c>
      <c r="N25" s="10">
        <f>L25+M25</f>
        <v>0</v>
      </c>
      <c r="O25" s="10">
        <f t="shared" si="13"/>
        <v>171</v>
      </c>
      <c r="P25" s="23">
        <f t="shared" si="13"/>
        <v>0</v>
      </c>
      <c r="Q25" s="10">
        <f>O25+P25</f>
        <v>171</v>
      </c>
    </row>
    <row r="26" spans="1:17" ht="20.100000000000001" customHeight="1">
      <c r="A26" s="19">
        <v>15</v>
      </c>
      <c r="B26" s="34" t="s">
        <v>27</v>
      </c>
      <c r="C26" s="21">
        <v>0</v>
      </c>
      <c r="D26" s="21">
        <v>0</v>
      </c>
      <c r="E26" s="10">
        <f t="shared" si="12"/>
        <v>0</v>
      </c>
      <c r="F26" s="22">
        <v>80</v>
      </c>
      <c r="G26" s="22">
        <v>3767</v>
      </c>
      <c r="H26" s="10">
        <f t="shared" si="2"/>
        <v>3847</v>
      </c>
      <c r="I26" s="22">
        <v>0</v>
      </c>
      <c r="J26" s="22">
        <v>0</v>
      </c>
      <c r="K26" s="10">
        <f t="shared" si="3"/>
        <v>0</v>
      </c>
      <c r="L26" s="22">
        <v>0</v>
      </c>
      <c r="M26" s="22">
        <v>0</v>
      </c>
      <c r="N26" s="10">
        <f t="shared" si="4"/>
        <v>0</v>
      </c>
      <c r="O26" s="10">
        <f t="shared" si="13"/>
        <v>80</v>
      </c>
      <c r="P26" s="23">
        <f t="shared" si="13"/>
        <v>3767</v>
      </c>
      <c r="Q26" s="10">
        <f t="shared" si="1"/>
        <v>3847</v>
      </c>
    </row>
    <row r="27" spans="1:17" s="29" customFormat="1" ht="20.100000000000001" customHeight="1">
      <c r="A27" s="26"/>
      <c r="B27" s="27" t="s">
        <v>23</v>
      </c>
      <c r="C27" s="32">
        <f t="shared" ref="C27:Q27" si="14">SUM(C20:C26)</f>
        <v>9413</v>
      </c>
      <c r="D27" s="32">
        <f t="shared" si="14"/>
        <v>3426</v>
      </c>
      <c r="E27" s="32">
        <f t="shared" si="14"/>
        <v>12839</v>
      </c>
      <c r="F27" s="32">
        <f t="shared" si="14"/>
        <v>355</v>
      </c>
      <c r="G27" s="32">
        <f t="shared" si="14"/>
        <v>3767</v>
      </c>
      <c r="H27" s="32">
        <f t="shared" si="14"/>
        <v>4122</v>
      </c>
      <c r="I27" s="32">
        <f t="shared" si="14"/>
        <v>118.15</v>
      </c>
      <c r="J27" s="32">
        <f t="shared" si="14"/>
        <v>20</v>
      </c>
      <c r="K27" s="32">
        <f t="shared" si="14"/>
        <v>138.15</v>
      </c>
      <c r="L27" s="32">
        <f t="shared" si="14"/>
        <v>1000</v>
      </c>
      <c r="M27" s="32">
        <f t="shared" si="14"/>
        <v>100</v>
      </c>
      <c r="N27" s="32">
        <f t="shared" si="14"/>
        <v>1100</v>
      </c>
      <c r="O27" s="32">
        <f t="shared" si="14"/>
        <v>10886.15</v>
      </c>
      <c r="P27" s="32">
        <f t="shared" si="14"/>
        <v>7313</v>
      </c>
      <c r="Q27" s="32">
        <f t="shared" si="14"/>
        <v>18199.150000000001</v>
      </c>
    </row>
    <row r="28" spans="1:17" s="29" customFormat="1" ht="20.100000000000001" customHeight="1">
      <c r="A28" s="26">
        <v>16</v>
      </c>
      <c r="B28" s="20" t="s">
        <v>28</v>
      </c>
      <c r="C28" s="21">
        <v>160</v>
      </c>
      <c r="D28" s="21">
        <v>1150</v>
      </c>
      <c r="E28" s="10">
        <f>C28+D28</f>
        <v>1310</v>
      </c>
      <c r="F28" s="22">
        <v>0</v>
      </c>
      <c r="G28" s="22">
        <v>0</v>
      </c>
      <c r="H28" s="10">
        <f t="shared" si="2"/>
        <v>0</v>
      </c>
      <c r="I28" s="22">
        <v>50</v>
      </c>
      <c r="J28" s="22">
        <v>0</v>
      </c>
      <c r="K28" s="10">
        <f t="shared" si="3"/>
        <v>50</v>
      </c>
      <c r="L28" s="22">
        <v>150</v>
      </c>
      <c r="M28" s="22">
        <v>260</v>
      </c>
      <c r="N28" s="10">
        <f t="shared" si="4"/>
        <v>410</v>
      </c>
      <c r="O28" s="10">
        <f t="shared" ref="O28:P30" si="15">C28+F28+I28+L28</f>
        <v>360</v>
      </c>
      <c r="P28" s="23">
        <f t="shared" si="15"/>
        <v>1410</v>
      </c>
      <c r="Q28" s="10">
        <f t="shared" si="1"/>
        <v>1770</v>
      </c>
    </row>
    <row r="29" spans="1:17" ht="20.100000000000001" customHeight="1">
      <c r="A29" s="19">
        <v>17</v>
      </c>
      <c r="B29" s="20" t="s">
        <v>29</v>
      </c>
      <c r="C29" s="21">
        <v>750</v>
      </c>
      <c r="D29" s="21">
        <v>150</v>
      </c>
      <c r="E29" s="10">
        <f t="shared" ref="E29:E34" si="16">C29+D29</f>
        <v>900</v>
      </c>
      <c r="F29" s="22">
        <v>10</v>
      </c>
      <c r="G29" s="22">
        <v>0</v>
      </c>
      <c r="H29" s="10">
        <f t="shared" si="2"/>
        <v>10</v>
      </c>
      <c r="I29" s="22">
        <v>20</v>
      </c>
      <c r="J29" s="22">
        <v>0</v>
      </c>
      <c r="K29" s="10">
        <f t="shared" si="3"/>
        <v>20</v>
      </c>
      <c r="L29" s="22">
        <v>50</v>
      </c>
      <c r="M29" s="22">
        <v>50</v>
      </c>
      <c r="N29" s="10">
        <f t="shared" si="4"/>
        <v>100</v>
      </c>
      <c r="O29" s="10">
        <f t="shared" si="15"/>
        <v>830</v>
      </c>
      <c r="P29" s="23">
        <f t="shared" si="15"/>
        <v>200</v>
      </c>
      <c r="Q29" s="10">
        <f t="shared" si="1"/>
        <v>1030</v>
      </c>
    </row>
    <row r="30" spans="1:17" ht="20.100000000000001" customHeight="1">
      <c r="A30" s="19">
        <v>18</v>
      </c>
      <c r="B30" s="20" t="s">
        <v>30</v>
      </c>
      <c r="C30" s="21">
        <v>146</v>
      </c>
      <c r="D30" s="21">
        <v>0</v>
      </c>
      <c r="E30" s="10">
        <f t="shared" si="16"/>
        <v>146</v>
      </c>
      <c r="F30" s="22">
        <v>10</v>
      </c>
      <c r="G30" s="22">
        <v>0</v>
      </c>
      <c r="H30" s="10">
        <f t="shared" si="2"/>
        <v>10</v>
      </c>
      <c r="I30" s="22">
        <v>40</v>
      </c>
      <c r="J30" s="22">
        <v>0</v>
      </c>
      <c r="K30" s="10">
        <f t="shared" si="3"/>
        <v>40</v>
      </c>
      <c r="L30" s="22">
        <v>0</v>
      </c>
      <c r="M30" s="22">
        <v>0</v>
      </c>
      <c r="N30" s="10">
        <f t="shared" si="4"/>
        <v>0</v>
      </c>
      <c r="O30" s="10">
        <f t="shared" si="15"/>
        <v>196</v>
      </c>
      <c r="P30" s="23">
        <f t="shared" si="15"/>
        <v>0</v>
      </c>
      <c r="Q30" s="10">
        <f t="shared" si="1"/>
        <v>196</v>
      </c>
    </row>
    <row r="31" spans="1:17" s="29" customFormat="1" ht="19.5" customHeight="1">
      <c r="A31" s="26"/>
      <c r="B31" s="27" t="s">
        <v>29</v>
      </c>
      <c r="C31" s="28">
        <f t="shared" ref="C31:Q31" si="17">+C29+C30</f>
        <v>896</v>
      </c>
      <c r="D31" s="28">
        <f t="shared" si="17"/>
        <v>150</v>
      </c>
      <c r="E31" s="28">
        <f t="shared" si="17"/>
        <v>1046</v>
      </c>
      <c r="F31" s="28">
        <f t="shared" si="17"/>
        <v>20</v>
      </c>
      <c r="G31" s="28">
        <f t="shared" si="17"/>
        <v>0</v>
      </c>
      <c r="H31" s="28">
        <f t="shared" si="17"/>
        <v>20</v>
      </c>
      <c r="I31" s="28">
        <f t="shared" si="17"/>
        <v>60</v>
      </c>
      <c r="J31" s="28">
        <f t="shared" si="17"/>
        <v>0</v>
      </c>
      <c r="K31" s="28">
        <f t="shared" si="17"/>
        <v>60</v>
      </c>
      <c r="L31" s="28">
        <f t="shared" si="17"/>
        <v>50</v>
      </c>
      <c r="M31" s="28">
        <f t="shared" si="17"/>
        <v>50</v>
      </c>
      <c r="N31" s="28">
        <f t="shared" si="17"/>
        <v>100</v>
      </c>
      <c r="O31" s="28">
        <f t="shared" si="17"/>
        <v>1026</v>
      </c>
      <c r="P31" s="28">
        <f t="shared" si="17"/>
        <v>200</v>
      </c>
      <c r="Q31" s="28">
        <f t="shared" si="17"/>
        <v>1226</v>
      </c>
    </row>
    <row r="32" spans="1:17" ht="20.100000000000001" customHeight="1">
      <c r="A32" s="19">
        <v>19</v>
      </c>
      <c r="B32" s="20" t="s">
        <v>31</v>
      </c>
      <c r="C32" s="21">
        <v>700</v>
      </c>
      <c r="D32" s="21">
        <v>300</v>
      </c>
      <c r="E32" s="10">
        <f t="shared" si="16"/>
        <v>1000</v>
      </c>
      <c r="F32" s="22">
        <v>0</v>
      </c>
      <c r="G32" s="22">
        <v>0</v>
      </c>
      <c r="H32" s="10">
        <f t="shared" si="2"/>
        <v>0</v>
      </c>
      <c r="I32" s="22">
        <v>30</v>
      </c>
      <c r="J32" s="22">
        <v>0</v>
      </c>
      <c r="K32" s="10">
        <f t="shared" si="3"/>
        <v>30</v>
      </c>
      <c r="L32" s="22">
        <v>0</v>
      </c>
      <c r="M32" s="22">
        <v>0</v>
      </c>
      <c r="N32" s="10">
        <f t="shared" si="4"/>
        <v>0</v>
      </c>
      <c r="O32" s="10">
        <f t="shared" ref="O32:P34" si="18">C32+F32+I32+L32</f>
        <v>730</v>
      </c>
      <c r="P32" s="23">
        <f t="shared" si="18"/>
        <v>300</v>
      </c>
      <c r="Q32" s="10">
        <f t="shared" si="1"/>
        <v>1030</v>
      </c>
    </row>
    <row r="33" spans="1:17" ht="20.100000000000001" customHeight="1">
      <c r="A33" s="19">
        <v>20</v>
      </c>
      <c r="B33" s="64" t="s">
        <v>32</v>
      </c>
      <c r="C33" s="21">
        <v>240</v>
      </c>
      <c r="D33" s="21">
        <v>0</v>
      </c>
      <c r="E33" s="10">
        <f t="shared" si="16"/>
        <v>240</v>
      </c>
      <c r="F33" s="22">
        <v>20</v>
      </c>
      <c r="G33" s="22">
        <v>0</v>
      </c>
      <c r="H33" s="10">
        <f t="shared" si="2"/>
        <v>20</v>
      </c>
      <c r="I33" s="22">
        <v>20</v>
      </c>
      <c r="J33" s="22">
        <v>0</v>
      </c>
      <c r="K33" s="10">
        <f t="shared" si="3"/>
        <v>20</v>
      </c>
      <c r="L33" s="22">
        <v>0</v>
      </c>
      <c r="M33" s="22">
        <v>0</v>
      </c>
      <c r="N33" s="10">
        <f t="shared" si="4"/>
        <v>0</v>
      </c>
      <c r="O33" s="10">
        <f t="shared" si="18"/>
        <v>280</v>
      </c>
      <c r="P33" s="23">
        <f t="shared" si="18"/>
        <v>0</v>
      </c>
      <c r="Q33" s="10">
        <f t="shared" si="1"/>
        <v>280</v>
      </c>
    </row>
    <row r="34" spans="1:17" ht="20.100000000000001" customHeight="1">
      <c r="A34" s="19">
        <v>21</v>
      </c>
      <c r="B34" s="64" t="s">
        <v>241</v>
      </c>
      <c r="C34" s="21">
        <v>297</v>
      </c>
      <c r="D34" s="21">
        <v>0</v>
      </c>
      <c r="E34" s="10">
        <f t="shared" si="16"/>
        <v>297</v>
      </c>
      <c r="F34" s="22">
        <v>20</v>
      </c>
      <c r="G34" s="22">
        <v>0</v>
      </c>
      <c r="H34" s="10">
        <f t="shared" si="2"/>
        <v>20</v>
      </c>
      <c r="I34" s="22">
        <v>20</v>
      </c>
      <c r="J34" s="22">
        <v>0</v>
      </c>
      <c r="K34" s="10">
        <f t="shared" si="3"/>
        <v>20</v>
      </c>
      <c r="L34" s="22">
        <v>0</v>
      </c>
      <c r="M34" s="22">
        <v>0</v>
      </c>
      <c r="N34" s="10">
        <f t="shared" si="4"/>
        <v>0</v>
      </c>
      <c r="O34" s="10">
        <f t="shared" si="18"/>
        <v>337</v>
      </c>
      <c r="P34" s="23">
        <f t="shared" si="18"/>
        <v>0</v>
      </c>
      <c r="Q34" s="10">
        <f t="shared" si="1"/>
        <v>337</v>
      </c>
    </row>
    <row r="35" spans="1:17" s="29" customFormat="1" ht="20.100000000000001" customHeight="1">
      <c r="A35" s="26"/>
      <c r="B35" s="27" t="s">
        <v>31</v>
      </c>
      <c r="C35" s="28">
        <f t="shared" ref="C35:Q35" si="19">+C32+C33+C34</f>
        <v>1237</v>
      </c>
      <c r="D35" s="28">
        <f t="shared" si="19"/>
        <v>300</v>
      </c>
      <c r="E35" s="28">
        <f t="shared" si="19"/>
        <v>1537</v>
      </c>
      <c r="F35" s="28">
        <f t="shared" si="19"/>
        <v>40</v>
      </c>
      <c r="G35" s="28">
        <f t="shared" si="19"/>
        <v>0</v>
      </c>
      <c r="H35" s="28">
        <f t="shared" si="19"/>
        <v>40</v>
      </c>
      <c r="I35" s="28">
        <f t="shared" si="19"/>
        <v>70</v>
      </c>
      <c r="J35" s="28">
        <f t="shared" si="19"/>
        <v>0</v>
      </c>
      <c r="K35" s="28">
        <f t="shared" si="19"/>
        <v>70</v>
      </c>
      <c r="L35" s="28">
        <f t="shared" si="19"/>
        <v>0</v>
      </c>
      <c r="M35" s="28">
        <f t="shared" si="19"/>
        <v>0</v>
      </c>
      <c r="N35" s="28">
        <f t="shared" si="19"/>
        <v>0</v>
      </c>
      <c r="O35" s="28">
        <f t="shared" si="19"/>
        <v>1347</v>
      </c>
      <c r="P35" s="28">
        <f t="shared" si="19"/>
        <v>300</v>
      </c>
      <c r="Q35" s="28">
        <f t="shared" si="19"/>
        <v>1647</v>
      </c>
    </row>
    <row r="36" spans="1:17" ht="20.100000000000001" customHeight="1">
      <c r="A36" s="19">
        <v>24</v>
      </c>
      <c r="B36" s="20" t="s">
        <v>33</v>
      </c>
      <c r="C36" s="21">
        <v>1134</v>
      </c>
      <c r="D36" s="21">
        <v>150</v>
      </c>
      <c r="E36" s="10">
        <f t="shared" ref="E36:E37" si="20">C36+D36</f>
        <v>1284</v>
      </c>
      <c r="F36" s="22">
        <v>10</v>
      </c>
      <c r="G36" s="22">
        <v>0</v>
      </c>
      <c r="H36" s="10">
        <f t="shared" si="2"/>
        <v>10</v>
      </c>
      <c r="I36" s="22">
        <v>30</v>
      </c>
      <c r="J36" s="22">
        <v>0</v>
      </c>
      <c r="K36" s="10">
        <f t="shared" si="3"/>
        <v>30</v>
      </c>
      <c r="L36" s="22">
        <v>0</v>
      </c>
      <c r="M36" s="22">
        <v>0</v>
      </c>
      <c r="N36" s="10">
        <f t="shared" si="4"/>
        <v>0</v>
      </c>
      <c r="O36" s="10">
        <f>C36+F36+I36+L36</f>
        <v>1174</v>
      </c>
      <c r="P36" s="23">
        <f>D36+G36+J36+M36</f>
        <v>150</v>
      </c>
      <c r="Q36" s="10">
        <f t="shared" si="1"/>
        <v>1324</v>
      </c>
    </row>
    <row r="37" spans="1:17" ht="20.100000000000001" customHeight="1">
      <c r="A37" s="19">
        <v>25</v>
      </c>
      <c r="B37" s="20" t="s">
        <v>243</v>
      </c>
      <c r="C37" s="21">
        <v>112</v>
      </c>
      <c r="D37" s="21">
        <v>0</v>
      </c>
      <c r="E37" s="10">
        <f t="shared" si="20"/>
        <v>112</v>
      </c>
      <c r="F37" s="22">
        <v>40</v>
      </c>
      <c r="G37" s="22">
        <v>0</v>
      </c>
      <c r="H37" s="10">
        <f t="shared" si="2"/>
        <v>40</v>
      </c>
      <c r="I37" s="22">
        <v>40</v>
      </c>
      <c r="J37" s="22">
        <v>0</v>
      </c>
      <c r="K37" s="10">
        <f t="shared" si="3"/>
        <v>40</v>
      </c>
      <c r="L37" s="22">
        <v>0</v>
      </c>
      <c r="M37" s="22">
        <v>0</v>
      </c>
      <c r="N37" s="10">
        <f t="shared" si="4"/>
        <v>0</v>
      </c>
      <c r="O37" s="10">
        <f>C37+F37+I37+L37</f>
        <v>192</v>
      </c>
      <c r="P37" s="23">
        <f>D37+G37+J37+M37</f>
        <v>0</v>
      </c>
      <c r="Q37" s="10">
        <f t="shared" si="1"/>
        <v>192</v>
      </c>
    </row>
    <row r="38" spans="1:17" s="29" customFormat="1" ht="20.100000000000001" customHeight="1">
      <c r="A38" s="26"/>
      <c r="B38" s="27" t="s">
        <v>33</v>
      </c>
      <c r="C38" s="28">
        <f t="shared" ref="C38:Q38" si="21">+C36+C37</f>
        <v>1246</v>
      </c>
      <c r="D38" s="28">
        <f t="shared" si="21"/>
        <v>150</v>
      </c>
      <c r="E38" s="28">
        <f t="shared" si="21"/>
        <v>1396</v>
      </c>
      <c r="F38" s="28">
        <f t="shared" si="21"/>
        <v>50</v>
      </c>
      <c r="G38" s="28">
        <f t="shared" si="21"/>
        <v>0</v>
      </c>
      <c r="H38" s="28">
        <f t="shared" si="21"/>
        <v>50</v>
      </c>
      <c r="I38" s="28">
        <f t="shared" si="21"/>
        <v>70</v>
      </c>
      <c r="J38" s="28">
        <f t="shared" si="21"/>
        <v>0</v>
      </c>
      <c r="K38" s="28">
        <f t="shared" si="21"/>
        <v>70</v>
      </c>
      <c r="L38" s="28">
        <f t="shared" si="21"/>
        <v>0</v>
      </c>
      <c r="M38" s="28">
        <f t="shared" si="21"/>
        <v>0</v>
      </c>
      <c r="N38" s="28">
        <f t="shared" si="21"/>
        <v>0</v>
      </c>
      <c r="O38" s="28">
        <f t="shared" si="21"/>
        <v>1366</v>
      </c>
      <c r="P38" s="28">
        <f t="shared" si="21"/>
        <v>150</v>
      </c>
      <c r="Q38" s="28">
        <f t="shared" si="21"/>
        <v>1516</v>
      </c>
    </row>
    <row r="39" spans="1:17" ht="20.100000000000001" customHeight="1">
      <c r="A39" s="19">
        <v>26</v>
      </c>
      <c r="B39" s="20" t="s">
        <v>34</v>
      </c>
      <c r="C39" s="21">
        <v>500</v>
      </c>
      <c r="D39" s="21">
        <v>100</v>
      </c>
      <c r="E39" s="10">
        <f t="shared" ref="E39:E40" si="22">C39+D39</f>
        <v>600</v>
      </c>
      <c r="F39" s="22">
        <v>10</v>
      </c>
      <c r="G39" s="22">
        <v>0</v>
      </c>
      <c r="H39" s="10">
        <f t="shared" si="2"/>
        <v>10</v>
      </c>
      <c r="I39" s="22">
        <v>10</v>
      </c>
      <c r="J39" s="22">
        <v>0</v>
      </c>
      <c r="K39" s="10">
        <f t="shared" si="3"/>
        <v>10</v>
      </c>
      <c r="L39" s="22">
        <v>50</v>
      </c>
      <c r="M39" s="22">
        <v>20</v>
      </c>
      <c r="N39" s="10">
        <f t="shared" si="4"/>
        <v>70</v>
      </c>
      <c r="O39" s="10">
        <f>C39+F39+I39+L39</f>
        <v>570</v>
      </c>
      <c r="P39" s="23">
        <f>D39+G39+J39+M39</f>
        <v>120</v>
      </c>
      <c r="Q39" s="10">
        <f t="shared" si="1"/>
        <v>690</v>
      </c>
    </row>
    <row r="40" spans="1:17" ht="20.100000000000001" customHeight="1">
      <c r="A40" s="19">
        <v>27</v>
      </c>
      <c r="B40" s="20" t="s">
        <v>35</v>
      </c>
      <c r="C40" s="21">
        <v>300</v>
      </c>
      <c r="D40" s="21">
        <v>0</v>
      </c>
      <c r="E40" s="10">
        <f t="shared" si="22"/>
        <v>300</v>
      </c>
      <c r="F40" s="22">
        <v>0</v>
      </c>
      <c r="G40" s="22">
        <v>0</v>
      </c>
      <c r="H40" s="10">
        <f t="shared" si="2"/>
        <v>0</v>
      </c>
      <c r="I40" s="22">
        <v>10</v>
      </c>
      <c r="J40" s="22">
        <v>0</v>
      </c>
      <c r="K40" s="10">
        <f t="shared" si="3"/>
        <v>10</v>
      </c>
      <c r="L40" s="22">
        <v>0</v>
      </c>
      <c r="M40" s="22">
        <v>0</v>
      </c>
      <c r="N40" s="10">
        <f t="shared" si="4"/>
        <v>0</v>
      </c>
      <c r="O40" s="10">
        <f>C40+F40+I40+L40</f>
        <v>310</v>
      </c>
      <c r="P40" s="23">
        <f>D40+G40+J40+M40</f>
        <v>0</v>
      </c>
      <c r="Q40" s="10">
        <f t="shared" si="1"/>
        <v>310</v>
      </c>
    </row>
    <row r="41" spans="1:17" s="29" customFormat="1" ht="20.100000000000001" customHeight="1">
      <c r="A41" s="26"/>
      <c r="B41" s="27" t="s">
        <v>34</v>
      </c>
      <c r="C41" s="28">
        <f t="shared" ref="C41:Q41" si="23">+C39+C40</f>
        <v>800</v>
      </c>
      <c r="D41" s="28">
        <f t="shared" si="23"/>
        <v>100</v>
      </c>
      <c r="E41" s="28">
        <f t="shared" si="23"/>
        <v>900</v>
      </c>
      <c r="F41" s="28">
        <f t="shared" si="23"/>
        <v>10</v>
      </c>
      <c r="G41" s="28">
        <f t="shared" si="23"/>
        <v>0</v>
      </c>
      <c r="H41" s="28">
        <f t="shared" si="23"/>
        <v>10</v>
      </c>
      <c r="I41" s="28">
        <f t="shared" si="23"/>
        <v>20</v>
      </c>
      <c r="J41" s="28">
        <f t="shared" si="23"/>
        <v>0</v>
      </c>
      <c r="K41" s="28">
        <f t="shared" si="23"/>
        <v>20</v>
      </c>
      <c r="L41" s="28">
        <f t="shared" si="23"/>
        <v>50</v>
      </c>
      <c r="M41" s="28">
        <f t="shared" si="23"/>
        <v>20</v>
      </c>
      <c r="N41" s="28">
        <f t="shared" si="23"/>
        <v>70</v>
      </c>
      <c r="O41" s="28">
        <f t="shared" si="23"/>
        <v>880</v>
      </c>
      <c r="P41" s="28">
        <f t="shared" si="23"/>
        <v>120</v>
      </c>
      <c r="Q41" s="28">
        <f t="shared" si="23"/>
        <v>1000</v>
      </c>
    </row>
    <row r="42" spans="1:17" ht="20.100000000000001" customHeight="1">
      <c r="A42" s="19">
        <v>28</v>
      </c>
      <c r="B42" s="20" t="s">
        <v>36</v>
      </c>
      <c r="C42" s="21">
        <v>1370</v>
      </c>
      <c r="D42" s="21">
        <v>130</v>
      </c>
      <c r="E42" s="10">
        <f t="shared" ref="E42:E44" si="24">C42+D42</f>
        <v>1500</v>
      </c>
      <c r="F42" s="22">
        <v>105</v>
      </c>
      <c r="G42" s="22">
        <v>0</v>
      </c>
      <c r="H42" s="10">
        <f t="shared" si="2"/>
        <v>105</v>
      </c>
      <c r="I42" s="22">
        <v>40</v>
      </c>
      <c r="J42" s="22">
        <v>0</v>
      </c>
      <c r="K42" s="10">
        <f t="shared" si="3"/>
        <v>40</v>
      </c>
      <c r="L42" s="22">
        <v>70</v>
      </c>
      <c r="M42" s="22">
        <v>50</v>
      </c>
      <c r="N42" s="10">
        <f t="shared" si="4"/>
        <v>120</v>
      </c>
      <c r="O42" s="10">
        <f t="shared" ref="O42:P44" si="25">C42+F42+I42+L42</f>
        <v>1585</v>
      </c>
      <c r="P42" s="23">
        <f t="shared" si="25"/>
        <v>180</v>
      </c>
      <c r="Q42" s="10">
        <f t="shared" si="1"/>
        <v>1765</v>
      </c>
    </row>
    <row r="43" spans="1:17" ht="20.100000000000001" customHeight="1">
      <c r="A43" s="19">
        <v>29</v>
      </c>
      <c r="B43" s="20" t="s">
        <v>37</v>
      </c>
      <c r="C43" s="21">
        <v>100</v>
      </c>
      <c r="D43" s="21">
        <v>0</v>
      </c>
      <c r="E43" s="10">
        <f t="shared" si="24"/>
        <v>100</v>
      </c>
      <c r="F43" s="22">
        <v>25</v>
      </c>
      <c r="G43" s="22">
        <v>0</v>
      </c>
      <c r="H43" s="10">
        <f t="shared" si="2"/>
        <v>25</v>
      </c>
      <c r="I43" s="22">
        <v>30</v>
      </c>
      <c r="J43" s="22">
        <v>0</v>
      </c>
      <c r="K43" s="10">
        <f t="shared" si="3"/>
        <v>30</v>
      </c>
      <c r="L43" s="22">
        <v>0</v>
      </c>
      <c r="M43" s="22">
        <v>0</v>
      </c>
      <c r="N43" s="10">
        <f t="shared" si="4"/>
        <v>0</v>
      </c>
      <c r="O43" s="10">
        <f t="shared" si="25"/>
        <v>155</v>
      </c>
      <c r="P43" s="23">
        <f t="shared" si="25"/>
        <v>0</v>
      </c>
      <c r="Q43" s="10">
        <f t="shared" si="1"/>
        <v>155</v>
      </c>
    </row>
    <row r="44" spans="1:17" ht="20.100000000000001" customHeight="1">
      <c r="A44" s="19">
        <v>30</v>
      </c>
      <c r="B44" s="20" t="s">
        <v>38</v>
      </c>
      <c r="C44" s="21">
        <v>500</v>
      </c>
      <c r="D44" s="21">
        <v>0</v>
      </c>
      <c r="E44" s="10">
        <f t="shared" si="24"/>
        <v>500</v>
      </c>
      <c r="F44" s="22">
        <v>0</v>
      </c>
      <c r="G44" s="22">
        <v>0</v>
      </c>
      <c r="H44" s="10">
        <f t="shared" si="2"/>
        <v>0</v>
      </c>
      <c r="I44" s="22">
        <v>0</v>
      </c>
      <c r="J44" s="22">
        <v>0</v>
      </c>
      <c r="K44" s="10">
        <f t="shared" si="3"/>
        <v>0</v>
      </c>
      <c r="L44" s="22">
        <v>0</v>
      </c>
      <c r="M44" s="22">
        <v>0</v>
      </c>
      <c r="N44" s="10">
        <f t="shared" si="4"/>
        <v>0</v>
      </c>
      <c r="O44" s="10">
        <f t="shared" si="25"/>
        <v>500</v>
      </c>
      <c r="P44" s="23">
        <f t="shared" si="25"/>
        <v>0</v>
      </c>
      <c r="Q44" s="10">
        <f t="shared" si="1"/>
        <v>500</v>
      </c>
    </row>
    <row r="45" spans="1:17" s="29" customFormat="1" ht="20.100000000000001" customHeight="1">
      <c r="A45" s="26"/>
      <c r="B45" s="27" t="s">
        <v>36</v>
      </c>
      <c r="C45" s="28">
        <f t="shared" ref="C45:Q45" si="26">+C42+C43+C44</f>
        <v>1970</v>
      </c>
      <c r="D45" s="28">
        <f t="shared" si="26"/>
        <v>130</v>
      </c>
      <c r="E45" s="28">
        <f t="shared" si="26"/>
        <v>2100</v>
      </c>
      <c r="F45" s="28">
        <f t="shared" si="26"/>
        <v>130</v>
      </c>
      <c r="G45" s="28">
        <f t="shared" si="26"/>
        <v>0</v>
      </c>
      <c r="H45" s="28">
        <f t="shared" si="26"/>
        <v>130</v>
      </c>
      <c r="I45" s="28">
        <f t="shared" si="26"/>
        <v>70</v>
      </c>
      <c r="J45" s="28">
        <f t="shared" si="26"/>
        <v>0</v>
      </c>
      <c r="K45" s="28">
        <f t="shared" si="26"/>
        <v>70</v>
      </c>
      <c r="L45" s="28">
        <f t="shared" si="26"/>
        <v>70</v>
      </c>
      <c r="M45" s="28">
        <f t="shared" si="26"/>
        <v>50</v>
      </c>
      <c r="N45" s="28">
        <f t="shared" si="26"/>
        <v>120</v>
      </c>
      <c r="O45" s="28">
        <f t="shared" si="26"/>
        <v>2240</v>
      </c>
      <c r="P45" s="28">
        <f t="shared" si="26"/>
        <v>180</v>
      </c>
      <c r="Q45" s="28">
        <f t="shared" si="26"/>
        <v>2420</v>
      </c>
    </row>
    <row r="46" spans="1:17" ht="20.100000000000001" customHeight="1">
      <c r="A46" s="19">
        <v>31</v>
      </c>
      <c r="B46" s="20" t="s">
        <v>39</v>
      </c>
      <c r="C46" s="21">
        <v>525</v>
      </c>
      <c r="D46" s="21">
        <v>400</v>
      </c>
      <c r="E46" s="10">
        <f t="shared" ref="E46:E57" si="27">C46+D46</f>
        <v>925</v>
      </c>
      <c r="F46" s="22">
        <v>0</v>
      </c>
      <c r="G46" s="22">
        <v>0</v>
      </c>
      <c r="H46" s="10">
        <f t="shared" si="2"/>
        <v>0</v>
      </c>
      <c r="I46" s="22">
        <v>50</v>
      </c>
      <c r="J46" s="22">
        <v>0</v>
      </c>
      <c r="K46" s="10">
        <f t="shared" si="3"/>
        <v>50</v>
      </c>
      <c r="L46" s="22">
        <v>50</v>
      </c>
      <c r="M46" s="22">
        <v>30</v>
      </c>
      <c r="N46" s="10">
        <f t="shared" si="4"/>
        <v>80</v>
      </c>
      <c r="O46" s="10">
        <f t="shared" ref="O46:P50" si="28">C46+F46+I46+L46</f>
        <v>625</v>
      </c>
      <c r="P46" s="23">
        <f t="shared" si="28"/>
        <v>430</v>
      </c>
      <c r="Q46" s="10">
        <f t="shared" si="1"/>
        <v>1055</v>
      </c>
    </row>
    <row r="47" spans="1:17" ht="20.100000000000001" customHeight="1">
      <c r="A47" s="19">
        <v>32</v>
      </c>
      <c r="B47" s="20" t="s">
        <v>40</v>
      </c>
      <c r="C47" s="21">
        <v>400</v>
      </c>
      <c r="D47" s="21">
        <v>200</v>
      </c>
      <c r="E47" s="10">
        <f t="shared" si="27"/>
        <v>600</v>
      </c>
      <c r="F47" s="22">
        <v>60</v>
      </c>
      <c r="G47" s="22">
        <v>0</v>
      </c>
      <c r="H47" s="10">
        <f t="shared" si="2"/>
        <v>60</v>
      </c>
      <c r="I47" s="22">
        <v>51</v>
      </c>
      <c r="J47" s="22">
        <v>10</v>
      </c>
      <c r="K47" s="10">
        <f t="shared" si="3"/>
        <v>61</v>
      </c>
      <c r="L47" s="22">
        <v>150</v>
      </c>
      <c r="M47" s="22">
        <v>200</v>
      </c>
      <c r="N47" s="10">
        <f t="shared" si="4"/>
        <v>350</v>
      </c>
      <c r="O47" s="10">
        <f t="shared" si="28"/>
        <v>661</v>
      </c>
      <c r="P47" s="23">
        <f t="shared" si="28"/>
        <v>410</v>
      </c>
      <c r="Q47" s="10">
        <f t="shared" si="1"/>
        <v>1071</v>
      </c>
    </row>
    <row r="48" spans="1:17" ht="20.100000000000001" customHeight="1">
      <c r="A48" s="19">
        <v>33</v>
      </c>
      <c r="B48" s="20" t="s">
        <v>41</v>
      </c>
      <c r="C48" s="21">
        <v>250</v>
      </c>
      <c r="D48" s="21">
        <v>30</v>
      </c>
      <c r="E48" s="10">
        <f t="shared" si="27"/>
        <v>280</v>
      </c>
      <c r="F48" s="22">
        <v>0</v>
      </c>
      <c r="G48" s="22">
        <v>0</v>
      </c>
      <c r="H48" s="10">
        <f t="shared" si="2"/>
        <v>0</v>
      </c>
      <c r="I48" s="22">
        <v>19</v>
      </c>
      <c r="J48" s="22">
        <v>0</v>
      </c>
      <c r="K48" s="10">
        <f t="shared" si="3"/>
        <v>19</v>
      </c>
      <c r="L48" s="22">
        <v>50</v>
      </c>
      <c r="M48" s="22">
        <v>0</v>
      </c>
      <c r="N48" s="10">
        <f t="shared" si="4"/>
        <v>50</v>
      </c>
      <c r="O48" s="10">
        <f t="shared" si="28"/>
        <v>319</v>
      </c>
      <c r="P48" s="23">
        <f t="shared" si="28"/>
        <v>30</v>
      </c>
      <c r="Q48" s="10">
        <f t="shared" si="1"/>
        <v>349</v>
      </c>
    </row>
    <row r="49" spans="1:17" ht="20.100000000000001" customHeight="1">
      <c r="A49" s="19">
        <v>34</v>
      </c>
      <c r="B49" s="64" t="s">
        <v>42</v>
      </c>
      <c r="C49" s="21">
        <v>315</v>
      </c>
      <c r="D49" s="21">
        <v>0</v>
      </c>
      <c r="E49" s="10">
        <f t="shared" si="27"/>
        <v>315</v>
      </c>
      <c r="F49" s="22">
        <v>0</v>
      </c>
      <c r="G49" s="22">
        <v>0</v>
      </c>
      <c r="H49" s="10">
        <f t="shared" si="2"/>
        <v>0</v>
      </c>
      <c r="I49" s="22">
        <v>0</v>
      </c>
      <c r="J49" s="22">
        <v>0</v>
      </c>
      <c r="K49" s="10">
        <f t="shared" si="3"/>
        <v>0</v>
      </c>
      <c r="L49" s="22">
        <v>0</v>
      </c>
      <c r="M49" s="22">
        <v>0</v>
      </c>
      <c r="N49" s="10">
        <f t="shared" si="4"/>
        <v>0</v>
      </c>
      <c r="O49" s="10">
        <f t="shared" si="28"/>
        <v>315</v>
      </c>
      <c r="P49" s="23">
        <f t="shared" si="28"/>
        <v>0</v>
      </c>
      <c r="Q49" s="10">
        <f t="shared" si="1"/>
        <v>315</v>
      </c>
    </row>
    <row r="50" spans="1:17" ht="20.100000000000001" customHeight="1">
      <c r="A50" s="19">
        <v>35</v>
      </c>
      <c r="B50" s="64" t="s">
        <v>43</v>
      </c>
      <c r="C50" s="21">
        <v>50</v>
      </c>
      <c r="D50" s="21">
        <v>0</v>
      </c>
      <c r="E50" s="10">
        <f t="shared" si="27"/>
        <v>50</v>
      </c>
      <c r="F50" s="22">
        <v>0</v>
      </c>
      <c r="G50" s="22">
        <v>0</v>
      </c>
      <c r="H50" s="10">
        <f t="shared" si="2"/>
        <v>0</v>
      </c>
      <c r="I50" s="22">
        <v>0</v>
      </c>
      <c r="J50" s="22">
        <v>0</v>
      </c>
      <c r="K50" s="10">
        <f t="shared" si="3"/>
        <v>0</v>
      </c>
      <c r="L50" s="22">
        <v>0</v>
      </c>
      <c r="M50" s="22">
        <v>0</v>
      </c>
      <c r="N50" s="10">
        <f t="shared" si="4"/>
        <v>0</v>
      </c>
      <c r="O50" s="10">
        <f t="shared" si="28"/>
        <v>50</v>
      </c>
      <c r="P50" s="23">
        <f t="shared" si="28"/>
        <v>0</v>
      </c>
      <c r="Q50" s="10">
        <f t="shared" si="1"/>
        <v>50</v>
      </c>
    </row>
    <row r="51" spans="1:17" s="29" customFormat="1" ht="20.100000000000001" customHeight="1">
      <c r="A51" s="26"/>
      <c r="B51" s="27" t="s">
        <v>41</v>
      </c>
      <c r="C51" s="28">
        <f t="shared" ref="C51:Q51" si="29">+C50+C49+C48</f>
        <v>615</v>
      </c>
      <c r="D51" s="28">
        <f t="shared" si="29"/>
        <v>30</v>
      </c>
      <c r="E51" s="28">
        <f t="shared" si="29"/>
        <v>645</v>
      </c>
      <c r="F51" s="28">
        <f t="shared" si="29"/>
        <v>0</v>
      </c>
      <c r="G51" s="28">
        <f t="shared" si="29"/>
        <v>0</v>
      </c>
      <c r="H51" s="28">
        <f t="shared" si="29"/>
        <v>0</v>
      </c>
      <c r="I51" s="28">
        <f t="shared" si="29"/>
        <v>19</v>
      </c>
      <c r="J51" s="28">
        <f t="shared" si="29"/>
        <v>0</v>
      </c>
      <c r="K51" s="28">
        <f t="shared" si="29"/>
        <v>19</v>
      </c>
      <c r="L51" s="28">
        <f t="shared" si="29"/>
        <v>50</v>
      </c>
      <c r="M51" s="28">
        <f t="shared" si="29"/>
        <v>0</v>
      </c>
      <c r="N51" s="28">
        <f t="shared" si="29"/>
        <v>50</v>
      </c>
      <c r="O51" s="28">
        <f t="shared" si="29"/>
        <v>684</v>
      </c>
      <c r="P51" s="28">
        <f t="shared" si="29"/>
        <v>30</v>
      </c>
      <c r="Q51" s="28">
        <f t="shared" si="29"/>
        <v>714</v>
      </c>
    </row>
    <row r="52" spans="1:17" ht="20.100000000000001" customHeight="1">
      <c r="A52" s="19">
        <v>36</v>
      </c>
      <c r="B52" s="20" t="s">
        <v>44</v>
      </c>
      <c r="C52" s="21">
        <v>500</v>
      </c>
      <c r="D52" s="21">
        <v>200</v>
      </c>
      <c r="E52" s="10">
        <f t="shared" si="27"/>
        <v>700</v>
      </c>
      <c r="F52" s="22">
        <v>0</v>
      </c>
      <c r="G52" s="22">
        <v>0</v>
      </c>
      <c r="H52" s="10">
        <f t="shared" si="2"/>
        <v>0</v>
      </c>
      <c r="I52" s="22">
        <v>10</v>
      </c>
      <c r="J52" s="22">
        <v>0</v>
      </c>
      <c r="K52" s="10">
        <f t="shared" si="3"/>
        <v>10</v>
      </c>
      <c r="L52" s="22">
        <v>0</v>
      </c>
      <c r="M52" s="22">
        <v>0</v>
      </c>
      <c r="N52" s="10">
        <f t="shared" si="4"/>
        <v>0</v>
      </c>
      <c r="O52" s="10">
        <f>C52+F52+I52+L52</f>
        <v>510</v>
      </c>
      <c r="P52" s="23">
        <f>D52+G52+J52+M52</f>
        <v>200</v>
      </c>
      <c r="Q52" s="10">
        <f t="shared" si="1"/>
        <v>710</v>
      </c>
    </row>
    <row r="53" spans="1:17" ht="20.100000000000001" customHeight="1">
      <c r="A53" s="19">
        <v>37</v>
      </c>
      <c r="B53" s="20" t="s">
        <v>45</v>
      </c>
      <c r="C53" s="21">
        <v>151</v>
      </c>
      <c r="D53" s="21">
        <v>0</v>
      </c>
      <c r="E53" s="10">
        <f t="shared" si="27"/>
        <v>151</v>
      </c>
      <c r="F53" s="22">
        <v>0</v>
      </c>
      <c r="G53" s="22">
        <v>0</v>
      </c>
      <c r="H53" s="10">
        <f t="shared" si="2"/>
        <v>0</v>
      </c>
      <c r="I53" s="22">
        <v>0</v>
      </c>
      <c r="J53" s="22">
        <v>0</v>
      </c>
      <c r="K53" s="10">
        <f t="shared" si="3"/>
        <v>0</v>
      </c>
      <c r="L53" s="22">
        <v>0</v>
      </c>
      <c r="M53" s="22">
        <v>0</v>
      </c>
      <c r="N53" s="10">
        <f t="shared" si="4"/>
        <v>0</v>
      </c>
      <c r="O53" s="10">
        <f>C53+F53+I53+L53</f>
        <v>151</v>
      </c>
      <c r="P53" s="23">
        <f>D53+G53+J53+M53</f>
        <v>0</v>
      </c>
      <c r="Q53" s="10">
        <f t="shared" si="1"/>
        <v>151</v>
      </c>
    </row>
    <row r="54" spans="1:17" s="29" customFormat="1" ht="20.100000000000001" customHeight="1">
      <c r="A54" s="26"/>
      <c r="B54" s="27" t="s">
        <v>44</v>
      </c>
      <c r="C54" s="28">
        <f t="shared" ref="C54:Q54" si="30">+C52+C53</f>
        <v>651</v>
      </c>
      <c r="D54" s="28">
        <f t="shared" si="30"/>
        <v>200</v>
      </c>
      <c r="E54" s="28">
        <f t="shared" si="30"/>
        <v>851</v>
      </c>
      <c r="F54" s="28">
        <f t="shared" si="30"/>
        <v>0</v>
      </c>
      <c r="G54" s="28">
        <f t="shared" si="30"/>
        <v>0</v>
      </c>
      <c r="H54" s="28">
        <f t="shared" si="30"/>
        <v>0</v>
      </c>
      <c r="I54" s="28">
        <f t="shared" si="30"/>
        <v>10</v>
      </c>
      <c r="J54" s="28">
        <f t="shared" si="30"/>
        <v>0</v>
      </c>
      <c r="K54" s="28">
        <f t="shared" si="30"/>
        <v>10</v>
      </c>
      <c r="L54" s="28">
        <f t="shared" si="30"/>
        <v>0</v>
      </c>
      <c r="M54" s="28">
        <f t="shared" si="30"/>
        <v>0</v>
      </c>
      <c r="N54" s="28">
        <f t="shared" si="30"/>
        <v>0</v>
      </c>
      <c r="O54" s="28">
        <f t="shared" si="30"/>
        <v>661</v>
      </c>
      <c r="P54" s="28">
        <f t="shared" si="30"/>
        <v>200</v>
      </c>
      <c r="Q54" s="28">
        <f t="shared" si="30"/>
        <v>861</v>
      </c>
    </row>
    <row r="55" spans="1:17" ht="20.100000000000001" customHeight="1">
      <c r="A55" s="19">
        <v>38</v>
      </c>
      <c r="B55" s="65" t="s">
        <v>46</v>
      </c>
      <c r="C55" s="21">
        <v>617</v>
      </c>
      <c r="D55" s="21">
        <v>300</v>
      </c>
      <c r="E55" s="10">
        <f t="shared" si="27"/>
        <v>917</v>
      </c>
      <c r="F55" s="22">
        <v>0</v>
      </c>
      <c r="G55" s="22">
        <v>0</v>
      </c>
      <c r="H55" s="10">
        <f t="shared" si="2"/>
        <v>0</v>
      </c>
      <c r="I55" s="22">
        <v>0</v>
      </c>
      <c r="J55" s="22">
        <v>0</v>
      </c>
      <c r="K55" s="10">
        <f t="shared" si="3"/>
        <v>0</v>
      </c>
      <c r="L55" s="22">
        <v>0</v>
      </c>
      <c r="M55" s="22">
        <v>0</v>
      </c>
      <c r="N55" s="10">
        <f t="shared" si="4"/>
        <v>0</v>
      </c>
      <c r="O55" s="10">
        <f t="shared" ref="O55:P57" si="31">C55+F55+I55+L55</f>
        <v>617</v>
      </c>
      <c r="P55" s="23">
        <f t="shared" si="31"/>
        <v>300</v>
      </c>
      <c r="Q55" s="10">
        <f t="shared" si="1"/>
        <v>917</v>
      </c>
    </row>
    <row r="56" spans="1:17" ht="20.100000000000001" customHeight="1">
      <c r="A56" s="19">
        <v>39</v>
      </c>
      <c r="B56" s="64" t="s">
        <v>47</v>
      </c>
      <c r="C56" s="21">
        <v>120</v>
      </c>
      <c r="D56" s="21">
        <v>25</v>
      </c>
      <c r="E56" s="10">
        <f t="shared" si="27"/>
        <v>145</v>
      </c>
      <c r="F56" s="22">
        <v>0</v>
      </c>
      <c r="G56" s="22">
        <v>0</v>
      </c>
      <c r="H56" s="10">
        <f t="shared" si="2"/>
        <v>0</v>
      </c>
      <c r="I56" s="22">
        <v>0</v>
      </c>
      <c r="J56" s="22">
        <v>0</v>
      </c>
      <c r="K56" s="10">
        <f t="shared" si="3"/>
        <v>0</v>
      </c>
      <c r="L56" s="22">
        <v>0</v>
      </c>
      <c r="M56" s="22">
        <v>0</v>
      </c>
      <c r="N56" s="10">
        <f t="shared" si="4"/>
        <v>0</v>
      </c>
      <c r="O56" s="10">
        <f t="shared" si="31"/>
        <v>120</v>
      </c>
      <c r="P56" s="23">
        <f t="shared" si="31"/>
        <v>25</v>
      </c>
      <c r="Q56" s="10">
        <f t="shared" si="1"/>
        <v>145</v>
      </c>
    </row>
    <row r="57" spans="1:17" ht="20.100000000000001" customHeight="1">
      <c r="A57" s="19"/>
      <c r="B57" s="64" t="s">
        <v>48</v>
      </c>
      <c r="C57" s="21">
        <v>60</v>
      </c>
      <c r="D57" s="21">
        <v>0</v>
      </c>
      <c r="E57" s="10">
        <f t="shared" si="27"/>
        <v>60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10">
        <f t="shared" si="31"/>
        <v>60</v>
      </c>
      <c r="P57" s="23">
        <f t="shared" si="31"/>
        <v>0</v>
      </c>
      <c r="Q57" s="10">
        <f t="shared" si="1"/>
        <v>60</v>
      </c>
    </row>
    <row r="58" spans="1:17" s="29" customFormat="1" ht="20.100000000000001" customHeight="1">
      <c r="A58" s="26"/>
      <c r="B58" s="27" t="s">
        <v>49</v>
      </c>
      <c r="C58" s="28">
        <f t="shared" ref="C58:N58" si="32">+C55+C56+C57</f>
        <v>797</v>
      </c>
      <c r="D58" s="28">
        <f t="shared" si="32"/>
        <v>325</v>
      </c>
      <c r="E58" s="28">
        <f t="shared" si="32"/>
        <v>1122</v>
      </c>
      <c r="F58" s="28">
        <f t="shared" si="32"/>
        <v>0</v>
      </c>
      <c r="G58" s="28">
        <f t="shared" si="32"/>
        <v>0</v>
      </c>
      <c r="H58" s="28">
        <f t="shared" si="32"/>
        <v>0</v>
      </c>
      <c r="I58" s="28">
        <f t="shared" si="32"/>
        <v>0</v>
      </c>
      <c r="J58" s="28">
        <f t="shared" si="32"/>
        <v>0</v>
      </c>
      <c r="K58" s="28">
        <f t="shared" si="32"/>
        <v>0</v>
      </c>
      <c r="L58" s="28">
        <f t="shared" si="32"/>
        <v>0</v>
      </c>
      <c r="M58" s="28">
        <f t="shared" si="32"/>
        <v>0</v>
      </c>
      <c r="N58" s="28">
        <f t="shared" si="32"/>
        <v>0</v>
      </c>
      <c r="O58" s="28">
        <f t="shared" ref="O58:Q58" si="33">+O55+O56+O57</f>
        <v>797</v>
      </c>
      <c r="P58" s="28">
        <f t="shared" si="33"/>
        <v>325</v>
      </c>
      <c r="Q58" s="28">
        <f t="shared" si="33"/>
        <v>1122</v>
      </c>
    </row>
    <row r="59" spans="1:17" ht="20.100000000000001" customHeight="1">
      <c r="A59" s="19">
        <v>40</v>
      </c>
      <c r="B59" s="34" t="s">
        <v>50</v>
      </c>
      <c r="C59" s="21">
        <v>400</v>
      </c>
      <c r="D59" s="21">
        <v>150</v>
      </c>
      <c r="E59" s="10">
        <f t="shared" ref="E59:E90" si="34">C59+D59</f>
        <v>550</v>
      </c>
      <c r="F59" s="22">
        <v>0</v>
      </c>
      <c r="G59" s="22">
        <v>0</v>
      </c>
      <c r="H59" s="10">
        <f t="shared" si="2"/>
        <v>0</v>
      </c>
      <c r="I59" s="22">
        <v>25</v>
      </c>
      <c r="J59" s="22">
        <v>0</v>
      </c>
      <c r="K59" s="10">
        <f t="shared" si="3"/>
        <v>25</v>
      </c>
      <c r="L59" s="22">
        <v>60</v>
      </c>
      <c r="M59" s="22">
        <v>30</v>
      </c>
      <c r="N59" s="10">
        <f t="shared" si="4"/>
        <v>90</v>
      </c>
      <c r="O59" s="10">
        <f>C59+F59+I59+L59</f>
        <v>485</v>
      </c>
      <c r="P59" s="23">
        <f>D59+G59+J59+M59</f>
        <v>180</v>
      </c>
      <c r="Q59" s="10">
        <f t="shared" si="1"/>
        <v>665</v>
      </c>
    </row>
    <row r="60" spans="1:17" ht="20.100000000000001" customHeight="1">
      <c r="A60" s="19">
        <v>41</v>
      </c>
      <c r="B60" s="20" t="s">
        <v>51</v>
      </c>
      <c r="C60" s="21">
        <v>170</v>
      </c>
      <c r="D60" s="21">
        <v>0</v>
      </c>
      <c r="E60" s="10">
        <f t="shared" si="34"/>
        <v>170</v>
      </c>
      <c r="F60" s="22">
        <v>75</v>
      </c>
      <c r="G60" s="22">
        <v>0</v>
      </c>
      <c r="H60" s="10">
        <f t="shared" si="2"/>
        <v>75</v>
      </c>
      <c r="I60" s="22">
        <v>20</v>
      </c>
      <c r="J60" s="22">
        <v>0</v>
      </c>
      <c r="K60" s="10">
        <f t="shared" si="3"/>
        <v>20</v>
      </c>
      <c r="L60" s="22">
        <v>0</v>
      </c>
      <c r="M60" s="22">
        <v>0</v>
      </c>
      <c r="N60" s="10">
        <f t="shared" si="4"/>
        <v>0</v>
      </c>
      <c r="O60" s="10">
        <f>C60+F60+I60+L60</f>
        <v>265</v>
      </c>
      <c r="P60" s="23">
        <f>D60+G60+J60+M60</f>
        <v>0</v>
      </c>
      <c r="Q60" s="10">
        <f t="shared" si="1"/>
        <v>265</v>
      </c>
    </row>
    <row r="61" spans="1:17" s="29" customFormat="1" ht="20.100000000000001" customHeight="1">
      <c r="A61" s="26"/>
      <c r="B61" s="35" t="s">
        <v>50</v>
      </c>
      <c r="C61" s="31">
        <f t="shared" ref="C61:Q61" si="35">+C59+C60</f>
        <v>570</v>
      </c>
      <c r="D61" s="31">
        <f t="shared" si="35"/>
        <v>150</v>
      </c>
      <c r="E61" s="31">
        <f t="shared" si="35"/>
        <v>720</v>
      </c>
      <c r="F61" s="31">
        <f t="shared" si="35"/>
        <v>75</v>
      </c>
      <c r="G61" s="31">
        <f t="shared" si="35"/>
        <v>0</v>
      </c>
      <c r="H61" s="31">
        <f t="shared" si="35"/>
        <v>75</v>
      </c>
      <c r="I61" s="31">
        <f t="shared" si="35"/>
        <v>45</v>
      </c>
      <c r="J61" s="31">
        <f t="shared" si="35"/>
        <v>0</v>
      </c>
      <c r="K61" s="31">
        <f t="shared" si="35"/>
        <v>45</v>
      </c>
      <c r="L61" s="31">
        <f t="shared" si="35"/>
        <v>60</v>
      </c>
      <c r="M61" s="31">
        <f t="shared" si="35"/>
        <v>30</v>
      </c>
      <c r="N61" s="31">
        <f t="shared" si="35"/>
        <v>90</v>
      </c>
      <c r="O61" s="31">
        <f t="shared" si="35"/>
        <v>750</v>
      </c>
      <c r="P61" s="31">
        <f t="shared" si="35"/>
        <v>180</v>
      </c>
      <c r="Q61" s="31">
        <f t="shared" si="35"/>
        <v>930</v>
      </c>
    </row>
    <row r="62" spans="1:17" ht="20.100000000000001" customHeight="1">
      <c r="A62" s="19">
        <v>42</v>
      </c>
      <c r="B62" s="20" t="s">
        <v>52</v>
      </c>
      <c r="C62" s="21">
        <v>700</v>
      </c>
      <c r="D62" s="21">
        <v>200</v>
      </c>
      <c r="E62" s="10">
        <f t="shared" si="34"/>
        <v>900</v>
      </c>
      <c r="F62" s="22">
        <v>5</v>
      </c>
      <c r="G62" s="22">
        <v>0</v>
      </c>
      <c r="H62" s="10">
        <f t="shared" si="2"/>
        <v>5</v>
      </c>
      <c r="I62" s="22">
        <v>25</v>
      </c>
      <c r="J62" s="22">
        <v>8</v>
      </c>
      <c r="K62" s="10">
        <f t="shared" si="3"/>
        <v>33</v>
      </c>
      <c r="L62" s="22">
        <v>60</v>
      </c>
      <c r="M62" s="22">
        <v>50</v>
      </c>
      <c r="N62" s="10">
        <f t="shared" si="4"/>
        <v>110</v>
      </c>
      <c r="O62" s="10">
        <f t="shared" ref="O62:P63" si="36">C62+F62+I62+L62</f>
        <v>790</v>
      </c>
      <c r="P62" s="23">
        <f t="shared" si="36"/>
        <v>258</v>
      </c>
      <c r="Q62" s="10">
        <f t="shared" si="1"/>
        <v>1048</v>
      </c>
    </row>
    <row r="63" spans="1:17" ht="20.100000000000001" customHeight="1">
      <c r="A63" s="19">
        <v>43</v>
      </c>
      <c r="B63" s="64" t="s">
        <v>53</v>
      </c>
      <c r="C63" s="21">
        <v>419</v>
      </c>
      <c r="D63" s="21">
        <v>0</v>
      </c>
      <c r="E63" s="10">
        <f t="shared" si="34"/>
        <v>419</v>
      </c>
      <c r="F63" s="22">
        <v>10</v>
      </c>
      <c r="G63" s="22">
        <v>0</v>
      </c>
      <c r="H63" s="10">
        <f t="shared" si="2"/>
        <v>10</v>
      </c>
      <c r="I63" s="22">
        <v>15</v>
      </c>
      <c r="J63" s="22">
        <v>0</v>
      </c>
      <c r="K63" s="10">
        <f t="shared" si="3"/>
        <v>15</v>
      </c>
      <c r="L63" s="22">
        <v>0</v>
      </c>
      <c r="M63" s="22">
        <v>0</v>
      </c>
      <c r="N63" s="10">
        <f t="shared" si="4"/>
        <v>0</v>
      </c>
      <c r="O63" s="10">
        <f t="shared" si="36"/>
        <v>444</v>
      </c>
      <c r="P63" s="23">
        <f t="shared" si="36"/>
        <v>0</v>
      </c>
      <c r="Q63" s="10">
        <f t="shared" si="1"/>
        <v>444</v>
      </c>
    </row>
    <row r="64" spans="1:17" s="29" customFormat="1" ht="20.100000000000001" customHeight="1">
      <c r="A64" s="26"/>
      <c r="B64" s="27" t="s">
        <v>52</v>
      </c>
      <c r="C64" s="28">
        <f t="shared" ref="C64:Q64" si="37">+C62+C63</f>
        <v>1119</v>
      </c>
      <c r="D64" s="28">
        <f t="shared" si="37"/>
        <v>200</v>
      </c>
      <c r="E64" s="28">
        <f t="shared" si="37"/>
        <v>1319</v>
      </c>
      <c r="F64" s="28">
        <f t="shared" si="37"/>
        <v>15</v>
      </c>
      <c r="G64" s="28">
        <f t="shared" si="37"/>
        <v>0</v>
      </c>
      <c r="H64" s="28">
        <f t="shared" si="37"/>
        <v>15</v>
      </c>
      <c r="I64" s="28">
        <f t="shared" si="37"/>
        <v>40</v>
      </c>
      <c r="J64" s="28">
        <f t="shared" si="37"/>
        <v>8</v>
      </c>
      <c r="K64" s="28">
        <f t="shared" si="37"/>
        <v>48</v>
      </c>
      <c r="L64" s="28">
        <f t="shared" si="37"/>
        <v>60</v>
      </c>
      <c r="M64" s="28">
        <f t="shared" si="37"/>
        <v>50</v>
      </c>
      <c r="N64" s="28">
        <f t="shared" si="37"/>
        <v>110</v>
      </c>
      <c r="O64" s="28">
        <f t="shared" si="37"/>
        <v>1234</v>
      </c>
      <c r="P64" s="28">
        <f t="shared" si="37"/>
        <v>258</v>
      </c>
      <c r="Q64" s="28">
        <f t="shared" si="37"/>
        <v>1492</v>
      </c>
    </row>
    <row r="65" spans="1:17" ht="20.100000000000001" customHeight="1">
      <c r="A65" s="19">
        <v>46</v>
      </c>
      <c r="B65" s="20" t="s">
        <v>242</v>
      </c>
      <c r="C65" s="21">
        <v>325</v>
      </c>
      <c r="D65" s="21">
        <v>75</v>
      </c>
      <c r="E65" s="10">
        <f t="shared" si="34"/>
        <v>400</v>
      </c>
      <c r="F65" s="22">
        <v>30</v>
      </c>
      <c r="G65" s="22">
        <v>0</v>
      </c>
      <c r="H65" s="10">
        <f t="shared" si="2"/>
        <v>30</v>
      </c>
      <c r="I65" s="22">
        <v>14</v>
      </c>
      <c r="J65" s="22">
        <v>10</v>
      </c>
      <c r="K65" s="10">
        <f t="shared" si="3"/>
        <v>24</v>
      </c>
      <c r="L65" s="22">
        <v>30</v>
      </c>
      <c r="M65" s="22">
        <v>30</v>
      </c>
      <c r="N65" s="10">
        <f t="shared" si="4"/>
        <v>60</v>
      </c>
      <c r="O65" s="10">
        <f>C65+F65+I65+L65</f>
        <v>399</v>
      </c>
      <c r="P65" s="23">
        <f>D65+G65+J65+M65</f>
        <v>115</v>
      </c>
      <c r="Q65" s="10">
        <f t="shared" si="1"/>
        <v>514</v>
      </c>
    </row>
    <row r="66" spans="1:17" ht="20.100000000000001" customHeight="1">
      <c r="A66" s="19">
        <v>47</v>
      </c>
      <c r="B66" s="20" t="s">
        <v>55</v>
      </c>
      <c r="C66" s="21">
        <v>121</v>
      </c>
      <c r="D66" s="21">
        <v>0</v>
      </c>
      <c r="E66" s="10">
        <f t="shared" si="34"/>
        <v>121</v>
      </c>
      <c r="F66" s="22">
        <v>15</v>
      </c>
      <c r="G66" s="22">
        <v>0</v>
      </c>
      <c r="H66" s="10">
        <f t="shared" si="2"/>
        <v>15</v>
      </c>
      <c r="I66" s="22">
        <v>27</v>
      </c>
      <c r="J66" s="22">
        <v>0</v>
      </c>
      <c r="K66" s="10">
        <f t="shared" si="3"/>
        <v>27</v>
      </c>
      <c r="L66" s="22">
        <v>0</v>
      </c>
      <c r="M66" s="22">
        <v>0</v>
      </c>
      <c r="N66" s="10">
        <f t="shared" si="4"/>
        <v>0</v>
      </c>
      <c r="O66" s="10">
        <f>C66+F66+I66+L66</f>
        <v>163</v>
      </c>
      <c r="P66" s="23">
        <f>D66+G66+J66+M66</f>
        <v>0</v>
      </c>
      <c r="Q66" s="10">
        <f t="shared" si="1"/>
        <v>163</v>
      </c>
    </row>
    <row r="67" spans="1:17" s="29" customFormat="1" ht="20.100000000000001" customHeight="1">
      <c r="A67" s="26"/>
      <c r="B67" s="27" t="s">
        <v>54</v>
      </c>
      <c r="C67" s="28">
        <f t="shared" ref="C67:Q67" si="38">+C65+C66</f>
        <v>446</v>
      </c>
      <c r="D67" s="28">
        <f t="shared" si="38"/>
        <v>75</v>
      </c>
      <c r="E67" s="28">
        <f t="shared" si="38"/>
        <v>521</v>
      </c>
      <c r="F67" s="28">
        <f t="shared" si="38"/>
        <v>45</v>
      </c>
      <c r="G67" s="28">
        <f t="shared" si="38"/>
        <v>0</v>
      </c>
      <c r="H67" s="28">
        <f t="shared" si="38"/>
        <v>45</v>
      </c>
      <c r="I67" s="28">
        <f t="shared" si="38"/>
        <v>41</v>
      </c>
      <c r="J67" s="28">
        <f t="shared" si="38"/>
        <v>10</v>
      </c>
      <c r="K67" s="28">
        <f t="shared" si="38"/>
        <v>51</v>
      </c>
      <c r="L67" s="28">
        <f t="shared" si="38"/>
        <v>30</v>
      </c>
      <c r="M67" s="28">
        <f t="shared" si="38"/>
        <v>30</v>
      </c>
      <c r="N67" s="28">
        <f t="shared" si="38"/>
        <v>60</v>
      </c>
      <c r="O67" s="28">
        <f t="shared" si="38"/>
        <v>562</v>
      </c>
      <c r="P67" s="28">
        <f t="shared" si="38"/>
        <v>115</v>
      </c>
      <c r="Q67" s="28">
        <f t="shared" si="38"/>
        <v>677</v>
      </c>
    </row>
    <row r="68" spans="1:17" ht="20.100000000000001" customHeight="1">
      <c r="A68" s="19">
        <v>48</v>
      </c>
      <c r="B68" s="20" t="s">
        <v>56</v>
      </c>
      <c r="C68" s="21">
        <v>300</v>
      </c>
      <c r="D68" s="21">
        <v>75</v>
      </c>
      <c r="E68" s="10">
        <f t="shared" si="34"/>
        <v>375</v>
      </c>
      <c r="F68" s="22">
        <v>0</v>
      </c>
      <c r="G68" s="22">
        <v>0</v>
      </c>
      <c r="H68" s="10">
        <f t="shared" si="2"/>
        <v>0</v>
      </c>
      <c r="I68" s="22">
        <v>25</v>
      </c>
      <c r="J68" s="22">
        <v>0</v>
      </c>
      <c r="K68" s="10">
        <f t="shared" si="3"/>
        <v>25</v>
      </c>
      <c r="L68" s="22">
        <v>100</v>
      </c>
      <c r="M68" s="22">
        <v>0</v>
      </c>
      <c r="N68" s="10">
        <f t="shared" si="4"/>
        <v>100</v>
      </c>
      <c r="O68" s="10">
        <f>C68+F68+I68+L68</f>
        <v>425</v>
      </c>
      <c r="P68" s="23">
        <f>D68+G68+J68+M68</f>
        <v>75</v>
      </c>
      <c r="Q68" s="10">
        <f t="shared" si="1"/>
        <v>500</v>
      </c>
    </row>
    <row r="69" spans="1:17" ht="20.100000000000001" customHeight="1">
      <c r="A69" s="19">
        <v>49</v>
      </c>
      <c r="B69" s="20" t="s">
        <v>57</v>
      </c>
      <c r="C69" s="21">
        <v>286</v>
      </c>
      <c r="D69" s="21">
        <v>0</v>
      </c>
      <c r="E69" s="10">
        <f t="shared" si="34"/>
        <v>286</v>
      </c>
      <c r="F69" s="22">
        <v>20</v>
      </c>
      <c r="G69" s="22">
        <v>0</v>
      </c>
      <c r="H69" s="10">
        <f t="shared" si="2"/>
        <v>20</v>
      </c>
      <c r="I69" s="22">
        <v>46</v>
      </c>
      <c r="J69" s="22">
        <v>0</v>
      </c>
      <c r="K69" s="10">
        <f t="shared" si="3"/>
        <v>46</v>
      </c>
      <c r="L69" s="22">
        <v>0</v>
      </c>
      <c r="M69" s="22">
        <v>0</v>
      </c>
      <c r="N69" s="10">
        <f t="shared" si="4"/>
        <v>0</v>
      </c>
      <c r="O69" s="10">
        <f>C69+F69+I69+L69</f>
        <v>352</v>
      </c>
      <c r="P69" s="23">
        <f>D69+G69+J69+M69</f>
        <v>0</v>
      </c>
      <c r="Q69" s="10">
        <f t="shared" si="1"/>
        <v>352</v>
      </c>
    </row>
    <row r="70" spans="1:17" s="29" customFormat="1" ht="20.100000000000001" customHeight="1">
      <c r="A70" s="26"/>
      <c r="B70" s="27" t="s">
        <v>56</v>
      </c>
      <c r="C70" s="28">
        <f t="shared" ref="C70:Q70" si="39">+C68+C69</f>
        <v>586</v>
      </c>
      <c r="D70" s="28">
        <f t="shared" si="39"/>
        <v>75</v>
      </c>
      <c r="E70" s="28">
        <f t="shared" si="39"/>
        <v>661</v>
      </c>
      <c r="F70" s="28">
        <f t="shared" si="39"/>
        <v>20</v>
      </c>
      <c r="G70" s="28">
        <f t="shared" si="39"/>
        <v>0</v>
      </c>
      <c r="H70" s="28">
        <f t="shared" si="39"/>
        <v>20</v>
      </c>
      <c r="I70" s="28">
        <f t="shared" si="39"/>
        <v>71</v>
      </c>
      <c r="J70" s="28">
        <f t="shared" si="39"/>
        <v>0</v>
      </c>
      <c r="K70" s="28">
        <f t="shared" si="39"/>
        <v>71</v>
      </c>
      <c r="L70" s="28">
        <f t="shared" si="39"/>
        <v>100</v>
      </c>
      <c r="M70" s="28">
        <f t="shared" si="39"/>
        <v>0</v>
      </c>
      <c r="N70" s="28">
        <f t="shared" si="39"/>
        <v>100</v>
      </c>
      <c r="O70" s="28">
        <f t="shared" si="39"/>
        <v>777</v>
      </c>
      <c r="P70" s="28">
        <f t="shared" si="39"/>
        <v>75</v>
      </c>
      <c r="Q70" s="28">
        <f t="shared" si="39"/>
        <v>852</v>
      </c>
    </row>
    <row r="71" spans="1:17" ht="20.100000000000001" customHeight="1">
      <c r="A71" s="19">
        <v>50</v>
      </c>
      <c r="B71" s="20" t="s">
        <v>58</v>
      </c>
      <c r="C71" s="21">
        <v>475</v>
      </c>
      <c r="D71" s="21">
        <v>900</v>
      </c>
      <c r="E71" s="10">
        <f t="shared" si="34"/>
        <v>1375</v>
      </c>
      <c r="F71" s="22">
        <v>15</v>
      </c>
      <c r="G71" s="22">
        <v>0</v>
      </c>
      <c r="H71" s="10">
        <f t="shared" si="2"/>
        <v>15</v>
      </c>
      <c r="I71" s="22">
        <v>10</v>
      </c>
      <c r="J71" s="22">
        <v>0</v>
      </c>
      <c r="K71" s="10">
        <f t="shared" si="3"/>
        <v>10</v>
      </c>
      <c r="L71" s="22">
        <v>50</v>
      </c>
      <c r="M71" s="22">
        <v>0</v>
      </c>
      <c r="N71" s="10">
        <f t="shared" si="4"/>
        <v>50</v>
      </c>
      <c r="O71" s="10">
        <f>C71+F71+I71+L71</f>
        <v>550</v>
      </c>
      <c r="P71" s="23">
        <f>D71+G71+J71+M71</f>
        <v>900</v>
      </c>
      <c r="Q71" s="10">
        <f t="shared" si="1"/>
        <v>1450</v>
      </c>
    </row>
    <row r="72" spans="1:17" ht="20.100000000000001" customHeight="1">
      <c r="A72" s="19">
        <v>51</v>
      </c>
      <c r="B72" s="20" t="s">
        <v>59</v>
      </c>
      <c r="C72" s="21">
        <v>266</v>
      </c>
      <c r="D72" s="21">
        <v>0</v>
      </c>
      <c r="E72" s="10">
        <f t="shared" si="34"/>
        <v>266</v>
      </c>
      <c r="F72" s="22">
        <v>12</v>
      </c>
      <c r="G72" s="22">
        <v>0</v>
      </c>
      <c r="H72" s="10">
        <f t="shared" si="2"/>
        <v>12</v>
      </c>
      <c r="I72" s="22">
        <v>53</v>
      </c>
      <c r="J72" s="22">
        <v>0</v>
      </c>
      <c r="K72" s="10">
        <f t="shared" si="3"/>
        <v>53</v>
      </c>
      <c r="L72" s="22">
        <v>0</v>
      </c>
      <c r="M72" s="22">
        <v>0</v>
      </c>
      <c r="N72" s="10">
        <f t="shared" si="4"/>
        <v>0</v>
      </c>
      <c r="O72" s="10">
        <f>C72+F72+I72+L72</f>
        <v>331</v>
      </c>
      <c r="P72" s="23">
        <f>D72+G72+J72+M72</f>
        <v>0</v>
      </c>
      <c r="Q72" s="10">
        <f t="shared" si="1"/>
        <v>331</v>
      </c>
    </row>
    <row r="73" spans="1:17" s="29" customFormat="1" ht="20.100000000000001" customHeight="1">
      <c r="A73" s="26"/>
      <c r="B73" s="27" t="s">
        <v>58</v>
      </c>
      <c r="C73" s="28">
        <f t="shared" ref="C73:Q73" si="40">+C71+C72</f>
        <v>741</v>
      </c>
      <c r="D73" s="28">
        <f t="shared" si="40"/>
        <v>900</v>
      </c>
      <c r="E73" s="28">
        <f t="shared" si="40"/>
        <v>1641</v>
      </c>
      <c r="F73" s="28">
        <f t="shared" si="40"/>
        <v>27</v>
      </c>
      <c r="G73" s="28">
        <f t="shared" si="40"/>
        <v>0</v>
      </c>
      <c r="H73" s="28">
        <f t="shared" si="40"/>
        <v>27</v>
      </c>
      <c r="I73" s="28">
        <f t="shared" si="40"/>
        <v>63</v>
      </c>
      <c r="J73" s="28">
        <f t="shared" si="40"/>
        <v>0</v>
      </c>
      <c r="K73" s="28">
        <f t="shared" si="40"/>
        <v>63</v>
      </c>
      <c r="L73" s="28">
        <f t="shared" si="40"/>
        <v>50</v>
      </c>
      <c r="M73" s="28">
        <f t="shared" si="40"/>
        <v>0</v>
      </c>
      <c r="N73" s="28">
        <f t="shared" si="40"/>
        <v>50</v>
      </c>
      <c r="O73" s="28">
        <f t="shared" si="40"/>
        <v>881</v>
      </c>
      <c r="P73" s="28">
        <f t="shared" si="40"/>
        <v>900</v>
      </c>
      <c r="Q73" s="28">
        <f t="shared" si="40"/>
        <v>1781</v>
      </c>
    </row>
    <row r="74" spans="1:17" ht="20.100000000000001" customHeight="1">
      <c r="A74" s="19">
        <v>52</v>
      </c>
      <c r="B74" s="20" t="s">
        <v>60</v>
      </c>
      <c r="C74" s="21">
        <v>600</v>
      </c>
      <c r="D74" s="21">
        <v>100</v>
      </c>
      <c r="E74" s="10">
        <f t="shared" si="34"/>
        <v>700</v>
      </c>
      <c r="F74" s="22">
        <v>25</v>
      </c>
      <c r="G74" s="22">
        <v>0</v>
      </c>
      <c r="H74" s="10">
        <f t="shared" ref="H74:H90" si="41">F74+G74</f>
        <v>25</v>
      </c>
      <c r="I74" s="22">
        <v>40</v>
      </c>
      <c r="J74" s="22">
        <v>0</v>
      </c>
      <c r="K74" s="10">
        <f t="shared" ref="K74:K90" si="42">I74+J74</f>
        <v>40</v>
      </c>
      <c r="L74" s="22">
        <v>60</v>
      </c>
      <c r="M74" s="22">
        <v>50</v>
      </c>
      <c r="N74" s="10">
        <f t="shared" si="4"/>
        <v>110</v>
      </c>
      <c r="O74" s="10">
        <f t="shared" ref="O74:P76" si="43">C74+F74+I74+L74</f>
        <v>725</v>
      </c>
      <c r="P74" s="23">
        <f t="shared" si="43"/>
        <v>150</v>
      </c>
      <c r="Q74" s="10">
        <f t="shared" si="1"/>
        <v>875</v>
      </c>
    </row>
    <row r="75" spans="1:17" ht="20.100000000000001" customHeight="1">
      <c r="A75" s="19">
        <v>53</v>
      </c>
      <c r="B75" s="64" t="s">
        <v>61</v>
      </c>
      <c r="C75" s="21">
        <v>197</v>
      </c>
      <c r="D75" s="21">
        <v>0</v>
      </c>
      <c r="E75" s="10">
        <f t="shared" si="34"/>
        <v>197</v>
      </c>
      <c r="F75" s="22">
        <v>30</v>
      </c>
      <c r="G75" s="22">
        <v>0</v>
      </c>
      <c r="H75" s="10">
        <f t="shared" si="41"/>
        <v>30</v>
      </c>
      <c r="I75" s="22">
        <v>18.399999999999999</v>
      </c>
      <c r="J75" s="22">
        <v>4</v>
      </c>
      <c r="K75" s="10">
        <f t="shared" si="42"/>
        <v>22.4</v>
      </c>
      <c r="L75" s="22">
        <v>0</v>
      </c>
      <c r="M75" s="22">
        <v>0</v>
      </c>
      <c r="N75" s="10">
        <f t="shared" si="4"/>
        <v>0</v>
      </c>
      <c r="O75" s="10">
        <f t="shared" si="43"/>
        <v>245.4</v>
      </c>
      <c r="P75" s="23">
        <f t="shared" si="43"/>
        <v>4</v>
      </c>
      <c r="Q75" s="10">
        <f t="shared" si="1"/>
        <v>249.4</v>
      </c>
    </row>
    <row r="76" spans="1:17" ht="20.100000000000001" customHeight="1">
      <c r="A76" s="19">
        <v>55</v>
      </c>
      <c r="B76" s="20" t="s">
        <v>62</v>
      </c>
      <c r="C76" s="21">
        <v>58</v>
      </c>
      <c r="D76" s="21">
        <v>0</v>
      </c>
      <c r="E76" s="10">
        <f t="shared" si="34"/>
        <v>58</v>
      </c>
      <c r="F76" s="22">
        <v>5</v>
      </c>
      <c r="G76" s="22">
        <v>0</v>
      </c>
      <c r="H76" s="10">
        <f t="shared" si="41"/>
        <v>5</v>
      </c>
      <c r="I76" s="22">
        <v>5.75</v>
      </c>
      <c r="J76" s="22">
        <v>0</v>
      </c>
      <c r="K76" s="10">
        <f t="shared" si="42"/>
        <v>5.75</v>
      </c>
      <c r="L76" s="22">
        <v>0</v>
      </c>
      <c r="M76" s="22">
        <v>0</v>
      </c>
      <c r="N76" s="10">
        <f t="shared" si="4"/>
        <v>0</v>
      </c>
      <c r="O76" s="10">
        <f t="shared" si="43"/>
        <v>68.75</v>
      </c>
      <c r="P76" s="23">
        <f t="shared" si="43"/>
        <v>0</v>
      </c>
      <c r="Q76" s="10">
        <f t="shared" si="1"/>
        <v>68.75</v>
      </c>
    </row>
    <row r="77" spans="1:17" s="29" customFormat="1" ht="20.100000000000001" customHeight="1">
      <c r="A77" s="26"/>
      <c r="B77" s="27" t="s">
        <v>60</v>
      </c>
      <c r="C77" s="31">
        <f t="shared" ref="C77:Q77" si="44">+C74+C75+C76</f>
        <v>855</v>
      </c>
      <c r="D77" s="31">
        <f t="shared" si="44"/>
        <v>100</v>
      </c>
      <c r="E77" s="31">
        <f t="shared" si="44"/>
        <v>955</v>
      </c>
      <c r="F77" s="31">
        <f t="shared" si="44"/>
        <v>60</v>
      </c>
      <c r="G77" s="31">
        <f t="shared" si="44"/>
        <v>0</v>
      </c>
      <c r="H77" s="31">
        <f t="shared" si="44"/>
        <v>60</v>
      </c>
      <c r="I77" s="31">
        <f t="shared" si="44"/>
        <v>64.150000000000006</v>
      </c>
      <c r="J77" s="31">
        <f t="shared" si="44"/>
        <v>4</v>
      </c>
      <c r="K77" s="31">
        <f t="shared" si="44"/>
        <v>68.150000000000006</v>
      </c>
      <c r="L77" s="31">
        <f t="shared" si="44"/>
        <v>60</v>
      </c>
      <c r="M77" s="31">
        <f t="shared" si="44"/>
        <v>50</v>
      </c>
      <c r="N77" s="31">
        <f t="shared" si="44"/>
        <v>110</v>
      </c>
      <c r="O77" s="31">
        <f t="shared" si="44"/>
        <v>1039.1500000000001</v>
      </c>
      <c r="P77" s="31">
        <f t="shared" si="44"/>
        <v>154</v>
      </c>
      <c r="Q77" s="31">
        <f t="shared" si="44"/>
        <v>1193.1500000000001</v>
      </c>
    </row>
    <row r="78" spans="1:17" ht="20.100000000000001" customHeight="1">
      <c r="A78" s="19">
        <v>56</v>
      </c>
      <c r="B78" s="20" t="s">
        <v>63</v>
      </c>
      <c r="C78" s="21">
        <v>725</v>
      </c>
      <c r="D78" s="21">
        <v>200</v>
      </c>
      <c r="E78" s="10">
        <f t="shared" si="34"/>
        <v>925</v>
      </c>
      <c r="F78" s="22">
        <v>20</v>
      </c>
      <c r="G78" s="22">
        <v>0</v>
      </c>
      <c r="H78" s="10">
        <f t="shared" si="41"/>
        <v>20</v>
      </c>
      <c r="I78" s="22">
        <v>45</v>
      </c>
      <c r="J78" s="22">
        <v>0</v>
      </c>
      <c r="K78" s="10">
        <f t="shared" si="42"/>
        <v>45</v>
      </c>
      <c r="L78" s="22">
        <v>200</v>
      </c>
      <c r="M78" s="22">
        <v>50</v>
      </c>
      <c r="N78" s="10">
        <f t="shared" si="4"/>
        <v>250</v>
      </c>
      <c r="O78" s="10">
        <f t="shared" ref="O78:P80" si="45">C78+F78+I78+L78</f>
        <v>990</v>
      </c>
      <c r="P78" s="23">
        <f t="shared" si="45"/>
        <v>250</v>
      </c>
      <c r="Q78" s="10">
        <f t="shared" si="1"/>
        <v>1240</v>
      </c>
    </row>
    <row r="79" spans="1:17" ht="20.100000000000001" customHeight="1">
      <c r="A79" s="19">
        <v>57</v>
      </c>
      <c r="B79" s="20" t="s">
        <v>64</v>
      </c>
      <c r="C79" s="21">
        <v>450</v>
      </c>
      <c r="D79" s="21">
        <v>0</v>
      </c>
      <c r="E79" s="10">
        <f t="shared" si="34"/>
        <v>450</v>
      </c>
      <c r="F79" s="22">
        <v>125</v>
      </c>
      <c r="G79" s="22">
        <v>0</v>
      </c>
      <c r="H79" s="10">
        <f t="shared" si="41"/>
        <v>125</v>
      </c>
      <c r="I79" s="22">
        <v>69</v>
      </c>
      <c r="J79" s="22">
        <v>0</v>
      </c>
      <c r="K79" s="10">
        <f t="shared" si="42"/>
        <v>69</v>
      </c>
      <c r="L79" s="22">
        <v>0</v>
      </c>
      <c r="M79" s="22">
        <v>0</v>
      </c>
      <c r="N79" s="10">
        <f t="shared" si="4"/>
        <v>0</v>
      </c>
      <c r="O79" s="10">
        <f t="shared" si="45"/>
        <v>644</v>
      </c>
      <c r="P79" s="23">
        <f t="shared" si="45"/>
        <v>0</v>
      </c>
      <c r="Q79" s="10">
        <f t="shared" si="1"/>
        <v>644</v>
      </c>
    </row>
    <row r="80" spans="1:17" ht="20.100000000000001" customHeight="1">
      <c r="A80" s="19">
        <v>58</v>
      </c>
      <c r="B80" s="20" t="s">
        <v>240</v>
      </c>
      <c r="C80" s="21">
        <v>585</v>
      </c>
      <c r="D80" s="21">
        <v>120</v>
      </c>
      <c r="E80" s="10">
        <f t="shared" si="34"/>
        <v>705</v>
      </c>
      <c r="F80" s="22">
        <v>0</v>
      </c>
      <c r="G80" s="22">
        <v>0</v>
      </c>
      <c r="H80" s="10">
        <f t="shared" si="41"/>
        <v>0</v>
      </c>
      <c r="I80" s="22">
        <v>0</v>
      </c>
      <c r="J80" s="22">
        <v>0</v>
      </c>
      <c r="K80" s="10">
        <f t="shared" si="42"/>
        <v>0</v>
      </c>
      <c r="L80" s="22">
        <v>0</v>
      </c>
      <c r="M80" s="22">
        <v>0</v>
      </c>
      <c r="N80" s="10">
        <f t="shared" si="4"/>
        <v>0</v>
      </c>
      <c r="O80" s="10">
        <f t="shared" si="45"/>
        <v>585</v>
      </c>
      <c r="P80" s="23">
        <f t="shared" si="45"/>
        <v>120</v>
      </c>
      <c r="Q80" s="10">
        <f t="shared" si="1"/>
        <v>705</v>
      </c>
    </row>
    <row r="81" spans="1:17" s="29" customFormat="1" ht="20.100000000000001" customHeight="1">
      <c r="A81" s="26"/>
      <c r="B81" s="27" t="s">
        <v>63</v>
      </c>
      <c r="C81" s="31">
        <f t="shared" ref="C81:Q81" si="46">+C78+C79+C80</f>
        <v>1760</v>
      </c>
      <c r="D81" s="31">
        <f t="shared" si="46"/>
        <v>320</v>
      </c>
      <c r="E81" s="31">
        <f t="shared" si="46"/>
        <v>2080</v>
      </c>
      <c r="F81" s="31">
        <f t="shared" si="46"/>
        <v>145</v>
      </c>
      <c r="G81" s="31">
        <f t="shared" si="46"/>
        <v>0</v>
      </c>
      <c r="H81" s="31">
        <f t="shared" si="46"/>
        <v>145</v>
      </c>
      <c r="I81" s="31">
        <f t="shared" si="46"/>
        <v>114</v>
      </c>
      <c r="J81" s="31">
        <f t="shared" si="46"/>
        <v>0</v>
      </c>
      <c r="K81" s="31">
        <f t="shared" si="46"/>
        <v>114</v>
      </c>
      <c r="L81" s="31">
        <f t="shared" si="46"/>
        <v>200</v>
      </c>
      <c r="M81" s="31">
        <f t="shared" si="46"/>
        <v>50</v>
      </c>
      <c r="N81" s="31">
        <f t="shared" si="46"/>
        <v>250</v>
      </c>
      <c r="O81" s="31">
        <f t="shared" si="46"/>
        <v>2219</v>
      </c>
      <c r="P81" s="31">
        <f t="shared" si="46"/>
        <v>370</v>
      </c>
      <c r="Q81" s="31">
        <f t="shared" si="46"/>
        <v>2589</v>
      </c>
    </row>
    <row r="82" spans="1:17" ht="20.100000000000001" customHeight="1">
      <c r="A82" s="19">
        <v>59</v>
      </c>
      <c r="B82" s="20" t="s">
        <v>65</v>
      </c>
      <c r="C82" s="21">
        <v>700</v>
      </c>
      <c r="D82" s="21">
        <v>150</v>
      </c>
      <c r="E82" s="10">
        <f t="shared" si="34"/>
        <v>850</v>
      </c>
      <c r="F82" s="22">
        <v>0</v>
      </c>
      <c r="G82" s="22">
        <v>0</v>
      </c>
      <c r="H82" s="10">
        <f t="shared" si="41"/>
        <v>0</v>
      </c>
      <c r="I82" s="22">
        <v>15</v>
      </c>
      <c r="J82" s="22">
        <v>0</v>
      </c>
      <c r="K82" s="10">
        <f t="shared" si="42"/>
        <v>15</v>
      </c>
      <c r="L82" s="22">
        <v>24</v>
      </c>
      <c r="M82" s="22">
        <v>0</v>
      </c>
      <c r="N82" s="10">
        <f t="shared" si="4"/>
        <v>24</v>
      </c>
      <c r="O82" s="10">
        <f>C82+F82+I82+L82</f>
        <v>739</v>
      </c>
      <c r="P82" s="23">
        <f>D82+G82+J82+M82</f>
        <v>150</v>
      </c>
      <c r="Q82" s="10">
        <f t="shared" si="1"/>
        <v>889</v>
      </c>
    </row>
    <row r="83" spans="1:17" ht="20.100000000000001" customHeight="1">
      <c r="A83" s="19">
        <v>60</v>
      </c>
      <c r="B83" s="20" t="s">
        <v>66</v>
      </c>
      <c r="C83" s="21">
        <v>162</v>
      </c>
      <c r="D83" s="21">
        <v>0</v>
      </c>
      <c r="E83" s="10">
        <f t="shared" si="34"/>
        <v>162</v>
      </c>
      <c r="F83" s="22">
        <v>2</v>
      </c>
      <c r="G83" s="22">
        <v>0</v>
      </c>
      <c r="H83" s="10">
        <f t="shared" si="41"/>
        <v>2</v>
      </c>
      <c r="I83" s="22">
        <v>10</v>
      </c>
      <c r="J83" s="22">
        <v>0</v>
      </c>
      <c r="K83" s="10">
        <f t="shared" si="42"/>
        <v>10</v>
      </c>
      <c r="L83" s="22">
        <v>24</v>
      </c>
      <c r="M83" s="22">
        <v>0</v>
      </c>
      <c r="N83" s="10">
        <f t="shared" si="4"/>
        <v>24</v>
      </c>
      <c r="O83" s="10">
        <f>C83+F83+I83+L83</f>
        <v>198</v>
      </c>
      <c r="P83" s="23">
        <f>D83+G83+J83+M83</f>
        <v>0</v>
      </c>
      <c r="Q83" s="10">
        <f t="shared" si="1"/>
        <v>198</v>
      </c>
    </row>
    <row r="84" spans="1:17" s="29" customFormat="1" ht="20.100000000000001" customHeight="1">
      <c r="A84" s="26"/>
      <c r="B84" s="27" t="s">
        <v>65</v>
      </c>
      <c r="C84" s="31">
        <f t="shared" ref="C84:Q84" si="47">+C82+C83</f>
        <v>862</v>
      </c>
      <c r="D84" s="31">
        <f t="shared" si="47"/>
        <v>150</v>
      </c>
      <c r="E84" s="31">
        <f t="shared" si="47"/>
        <v>1012</v>
      </c>
      <c r="F84" s="31">
        <f t="shared" si="47"/>
        <v>2</v>
      </c>
      <c r="G84" s="31">
        <f t="shared" si="47"/>
        <v>0</v>
      </c>
      <c r="H84" s="31">
        <f t="shared" si="47"/>
        <v>2</v>
      </c>
      <c r="I84" s="31">
        <f t="shared" si="47"/>
        <v>25</v>
      </c>
      <c r="J84" s="31">
        <f t="shared" si="47"/>
        <v>0</v>
      </c>
      <c r="K84" s="31">
        <f t="shared" si="47"/>
        <v>25</v>
      </c>
      <c r="L84" s="31">
        <f t="shared" si="47"/>
        <v>48</v>
      </c>
      <c r="M84" s="31">
        <f t="shared" si="47"/>
        <v>0</v>
      </c>
      <c r="N84" s="31">
        <f t="shared" si="47"/>
        <v>48</v>
      </c>
      <c r="O84" s="31">
        <f t="shared" si="47"/>
        <v>937</v>
      </c>
      <c r="P84" s="31">
        <f t="shared" si="47"/>
        <v>150</v>
      </c>
      <c r="Q84" s="31">
        <f t="shared" si="47"/>
        <v>1087</v>
      </c>
    </row>
    <row r="85" spans="1:17" ht="20.100000000000001" customHeight="1">
      <c r="A85" s="19">
        <v>61</v>
      </c>
      <c r="B85" s="20" t="s">
        <v>67</v>
      </c>
      <c r="C85" s="21">
        <v>320</v>
      </c>
      <c r="D85" s="21">
        <v>90</v>
      </c>
      <c r="E85" s="10">
        <f t="shared" si="34"/>
        <v>410</v>
      </c>
      <c r="F85" s="22">
        <v>5</v>
      </c>
      <c r="G85" s="22">
        <v>0</v>
      </c>
      <c r="H85" s="10">
        <f t="shared" si="41"/>
        <v>5</v>
      </c>
      <c r="I85" s="22">
        <v>10</v>
      </c>
      <c r="J85" s="22">
        <v>0</v>
      </c>
      <c r="K85" s="10">
        <f t="shared" si="42"/>
        <v>10</v>
      </c>
      <c r="L85" s="22">
        <v>60</v>
      </c>
      <c r="M85" s="22">
        <v>0</v>
      </c>
      <c r="N85" s="10">
        <f t="shared" si="4"/>
        <v>60</v>
      </c>
      <c r="O85" s="10">
        <f t="shared" ref="O85:P86" si="48">C85+F85+I85+L85</f>
        <v>395</v>
      </c>
      <c r="P85" s="23">
        <f t="shared" si="48"/>
        <v>90</v>
      </c>
      <c r="Q85" s="10">
        <f t="shared" si="1"/>
        <v>485</v>
      </c>
    </row>
    <row r="86" spans="1:17" ht="20.100000000000001" customHeight="1">
      <c r="A86" s="19">
        <v>62</v>
      </c>
      <c r="B86" s="64" t="s">
        <v>68</v>
      </c>
      <c r="C86" s="21">
        <v>800</v>
      </c>
      <c r="D86" s="21">
        <v>0</v>
      </c>
      <c r="E86" s="10">
        <f t="shared" si="34"/>
        <v>800</v>
      </c>
      <c r="F86" s="22">
        <v>90</v>
      </c>
      <c r="G86" s="22">
        <v>0</v>
      </c>
      <c r="H86" s="10">
        <f t="shared" si="41"/>
        <v>90</v>
      </c>
      <c r="I86" s="22">
        <v>131</v>
      </c>
      <c r="J86" s="22">
        <v>0</v>
      </c>
      <c r="K86" s="10">
        <f t="shared" si="42"/>
        <v>131</v>
      </c>
      <c r="L86" s="22">
        <v>0</v>
      </c>
      <c r="M86" s="22">
        <v>0</v>
      </c>
      <c r="N86" s="10">
        <f t="shared" si="4"/>
        <v>0</v>
      </c>
      <c r="O86" s="10">
        <f t="shared" si="48"/>
        <v>1021</v>
      </c>
      <c r="P86" s="23">
        <f t="shared" si="48"/>
        <v>0</v>
      </c>
      <c r="Q86" s="10">
        <f t="shared" si="1"/>
        <v>1021</v>
      </c>
    </row>
    <row r="87" spans="1:17" s="29" customFormat="1" ht="20.100000000000001" customHeight="1">
      <c r="A87" s="26"/>
      <c r="B87" s="27" t="s">
        <v>67</v>
      </c>
      <c r="C87" s="31">
        <f t="shared" ref="C87:Q87" si="49">+C85+C86</f>
        <v>1120</v>
      </c>
      <c r="D87" s="31">
        <f t="shared" si="49"/>
        <v>90</v>
      </c>
      <c r="E87" s="31">
        <f t="shared" si="49"/>
        <v>1210</v>
      </c>
      <c r="F87" s="31">
        <f t="shared" si="49"/>
        <v>95</v>
      </c>
      <c r="G87" s="31">
        <f t="shared" si="49"/>
        <v>0</v>
      </c>
      <c r="H87" s="31">
        <f t="shared" si="49"/>
        <v>95</v>
      </c>
      <c r="I87" s="31">
        <f t="shared" si="49"/>
        <v>141</v>
      </c>
      <c r="J87" s="31">
        <f t="shared" si="49"/>
        <v>0</v>
      </c>
      <c r="K87" s="31">
        <f t="shared" si="49"/>
        <v>141</v>
      </c>
      <c r="L87" s="31">
        <f t="shared" si="49"/>
        <v>60</v>
      </c>
      <c r="M87" s="31">
        <f t="shared" si="49"/>
        <v>0</v>
      </c>
      <c r="N87" s="31">
        <f t="shared" si="49"/>
        <v>60</v>
      </c>
      <c r="O87" s="31">
        <f t="shared" si="49"/>
        <v>1416</v>
      </c>
      <c r="P87" s="31">
        <f t="shared" si="49"/>
        <v>90</v>
      </c>
      <c r="Q87" s="31">
        <f t="shared" si="49"/>
        <v>1506</v>
      </c>
    </row>
    <row r="88" spans="1:17" ht="20.100000000000001" customHeight="1">
      <c r="A88" s="19">
        <v>64</v>
      </c>
      <c r="B88" s="20" t="s">
        <v>69</v>
      </c>
      <c r="C88" s="21">
        <v>600</v>
      </c>
      <c r="D88" s="21">
        <v>200</v>
      </c>
      <c r="E88" s="10">
        <f t="shared" si="34"/>
        <v>800</v>
      </c>
      <c r="F88" s="22">
        <v>25</v>
      </c>
      <c r="G88" s="22">
        <v>0</v>
      </c>
      <c r="H88" s="10">
        <f t="shared" si="41"/>
        <v>25</v>
      </c>
      <c r="I88" s="22">
        <v>35</v>
      </c>
      <c r="J88" s="22">
        <v>20</v>
      </c>
      <c r="K88" s="10">
        <f t="shared" si="42"/>
        <v>55</v>
      </c>
      <c r="L88" s="22">
        <v>80</v>
      </c>
      <c r="M88" s="22">
        <v>120</v>
      </c>
      <c r="N88" s="10">
        <f t="shared" si="4"/>
        <v>200</v>
      </c>
      <c r="O88" s="10">
        <f t="shared" ref="O88:P90" si="50">C88+F88+I88+L88</f>
        <v>740</v>
      </c>
      <c r="P88" s="23">
        <f t="shared" si="50"/>
        <v>340</v>
      </c>
      <c r="Q88" s="10">
        <f t="shared" ref="Q88:Q169" si="51">O88+P88</f>
        <v>1080</v>
      </c>
    </row>
    <row r="89" spans="1:17" ht="20.100000000000001" customHeight="1">
      <c r="A89" s="19">
        <v>65</v>
      </c>
      <c r="B89" s="20" t="s">
        <v>70</v>
      </c>
      <c r="C89" s="21">
        <v>200</v>
      </c>
      <c r="D89" s="21">
        <v>1000</v>
      </c>
      <c r="E89" s="10">
        <f t="shared" si="34"/>
        <v>1200</v>
      </c>
      <c r="F89" s="22">
        <v>35</v>
      </c>
      <c r="G89" s="22">
        <v>0</v>
      </c>
      <c r="H89" s="10">
        <f t="shared" si="41"/>
        <v>35</v>
      </c>
      <c r="I89" s="22">
        <v>25</v>
      </c>
      <c r="J89" s="22">
        <v>0</v>
      </c>
      <c r="K89" s="10">
        <f t="shared" si="42"/>
        <v>25</v>
      </c>
      <c r="L89" s="22">
        <v>100</v>
      </c>
      <c r="M89" s="22">
        <v>100</v>
      </c>
      <c r="N89" s="10">
        <f t="shared" ref="N89" si="52">L89+M89</f>
        <v>200</v>
      </c>
      <c r="O89" s="10">
        <f t="shared" si="50"/>
        <v>360</v>
      </c>
      <c r="P89" s="23">
        <f t="shared" si="50"/>
        <v>1100</v>
      </c>
      <c r="Q89" s="10">
        <f t="shared" si="51"/>
        <v>1460</v>
      </c>
    </row>
    <row r="90" spans="1:17" ht="20.100000000000001" customHeight="1">
      <c r="A90" s="19">
        <v>66</v>
      </c>
      <c r="B90" s="64" t="s">
        <v>71</v>
      </c>
      <c r="C90" s="21">
        <v>25</v>
      </c>
      <c r="D90" s="21">
        <v>0</v>
      </c>
      <c r="E90" s="10">
        <f t="shared" si="34"/>
        <v>25</v>
      </c>
      <c r="F90" s="22">
        <v>0</v>
      </c>
      <c r="G90" s="22">
        <v>0</v>
      </c>
      <c r="H90" s="10">
        <f t="shared" si="41"/>
        <v>0</v>
      </c>
      <c r="I90" s="22">
        <v>0</v>
      </c>
      <c r="J90" s="22">
        <v>0</v>
      </c>
      <c r="K90" s="10">
        <f t="shared" si="42"/>
        <v>0</v>
      </c>
      <c r="L90" s="22">
        <v>0</v>
      </c>
      <c r="M90" s="22">
        <v>0</v>
      </c>
      <c r="N90" s="10">
        <f>L90+M90</f>
        <v>0</v>
      </c>
      <c r="O90" s="10">
        <f t="shared" si="50"/>
        <v>25</v>
      </c>
      <c r="P90" s="23">
        <f t="shared" si="50"/>
        <v>0</v>
      </c>
      <c r="Q90" s="10">
        <f>O90+P90</f>
        <v>25</v>
      </c>
    </row>
    <row r="91" spans="1:17" s="38" customFormat="1" ht="20.100000000000001" customHeight="1">
      <c r="A91" s="36"/>
      <c r="B91" s="63" t="s">
        <v>72</v>
      </c>
      <c r="C91" s="37">
        <f t="shared" ref="C91:Q91" si="53">+C90+C89+C88+C87+C84+C81+C77+C73+C70+C67+C64+C61+C58+C54+C51+C46+C47+C45+C41+C38+C35+C31+C28+C27+C19+C16+C13+C10</f>
        <v>31487</v>
      </c>
      <c r="D91" s="37">
        <f t="shared" si="53"/>
        <v>10421</v>
      </c>
      <c r="E91" s="37">
        <f t="shared" si="53"/>
        <v>41908</v>
      </c>
      <c r="F91" s="37">
        <f t="shared" si="53"/>
        <v>1226</v>
      </c>
      <c r="G91" s="37">
        <f t="shared" si="53"/>
        <v>3767</v>
      </c>
      <c r="H91" s="37">
        <f t="shared" si="53"/>
        <v>4993</v>
      </c>
      <c r="I91" s="37">
        <f t="shared" si="53"/>
        <v>1434.0000000000002</v>
      </c>
      <c r="J91" s="37">
        <f t="shared" si="53"/>
        <v>82</v>
      </c>
      <c r="K91" s="37">
        <f t="shared" si="53"/>
        <v>1516.0000000000002</v>
      </c>
      <c r="L91" s="37">
        <f t="shared" si="53"/>
        <v>2928</v>
      </c>
      <c r="M91" s="37">
        <f t="shared" si="53"/>
        <v>1263</v>
      </c>
      <c r="N91" s="37">
        <f t="shared" si="53"/>
        <v>4191</v>
      </c>
      <c r="O91" s="37">
        <f t="shared" si="53"/>
        <v>37075</v>
      </c>
      <c r="P91" s="37">
        <f t="shared" si="53"/>
        <v>15533</v>
      </c>
      <c r="Q91" s="37">
        <f t="shared" si="53"/>
        <v>52608</v>
      </c>
    </row>
    <row r="92" spans="1:17" ht="20.100000000000001" customHeight="1">
      <c r="A92" s="19">
        <v>1</v>
      </c>
      <c r="B92" s="20" t="s">
        <v>73</v>
      </c>
      <c r="C92" s="21">
        <v>290</v>
      </c>
      <c r="D92" s="21">
        <v>60</v>
      </c>
      <c r="E92" s="10">
        <f t="shared" ref="E92:E94" si="54">C92+D92</f>
        <v>350</v>
      </c>
      <c r="F92" s="21">
        <v>0</v>
      </c>
      <c r="G92" s="39">
        <v>0</v>
      </c>
      <c r="H92" s="10">
        <f>F92+G92</f>
        <v>0</v>
      </c>
      <c r="I92" s="21">
        <v>80</v>
      </c>
      <c r="J92" s="21">
        <v>1</v>
      </c>
      <c r="K92" s="10">
        <f t="shared" ref="K92:K135" si="55">I92+J92</f>
        <v>81</v>
      </c>
      <c r="L92" s="39">
        <v>0</v>
      </c>
      <c r="M92" s="39">
        <v>0</v>
      </c>
      <c r="N92" s="10">
        <f t="shared" ref="N92:N99" si="56">L92+M92</f>
        <v>0</v>
      </c>
      <c r="O92" s="10">
        <f t="shared" ref="O92:P94" si="57">C92+F92+I92+L92</f>
        <v>370</v>
      </c>
      <c r="P92" s="23">
        <f t="shared" si="57"/>
        <v>61</v>
      </c>
      <c r="Q92" s="10">
        <f t="shared" si="51"/>
        <v>431</v>
      </c>
    </row>
    <row r="93" spans="1:17" ht="20.100000000000001" customHeight="1">
      <c r="A93" s="19">
        <v>2</v>
      </c>
      <c r="B93" s="20" t="s">
        <v>74</v>
      </c>
      <c r="C93" s="21">
        <v>300</v>
      </c>
      <c r="D93" s="21">
        <v>30</v>
      </c>
      <c r="E93" s="10">
        <f t="shared" si="54"/>
        <v>330</v>
      </c>
      <c r="F93" s="21">
        <v>0</v>
      </c>
      <c r="G93" s="39">
        <v>0</v>
      </c>
      <c r="H93" s="10">
        <f t="shared" ref="H93:H135" si="58">F93+G93</f>
        <v>0</v>
      </c>
      <c r="I93" s="21">
        <v>25</v>
      </c>
      <c r="J93" s="21">
        <v>0</v>
      </c>
      <c r="K93" s="10">
        <f t="shared" si="55"/>
        <v>25</v>
      </c>
      <c r="L93" s="39">
        <v>10</v>
      </c>
      <c r="M93" s="39">
        <v>2</v>
      </c>
      <c r="N93" s="10">
        <f t="shared" si="56"/>
        <v>12</v>
      </c>
      <c r="O93" s="10">
        <f t="shared" si="57"/>
        <v>335</v>
      </c>
      <c r="P93" s="23">
        <f t="shared" si="57"/>
        <v>32</v>
      </c>
      <c r="Q93" s="10">
        <f t="shared" si="51"/>
        <v>367</v>
      </c>
    </row>
    <row r="94" spans="1:17" ht="20.100000000000001" customHeight="1">
      <c r="A94" s="19">
        <v>3</v>
      </c>
      <c r="B94" s="20" t="s">
        <v>75</v>
      </c>
      <c r="C94" s="21">
        <v>135</v>
      </c>
      <c r="D94" s="21">
        <v>0</v>
      </c>
      <c r="E94" s="10">
        <f t="shared" si="54"/>
        <v>135</v>
      </c>
      <c r="F94" s="21">
        <v>0</v>
      </c>
      <c r="G94" s="39">
        <v>0</v>
      </c>
      <c r="H94" s="10">
        <f t="shared" si="58"/>
        <v>0</v>
      </c>
      <c r="I94" s="21">
        <v>5</v>
      </c>
      <c r="J94" s="21">
        <v>0</v>
      </c>
      <c r="K94" s="10">
        <f t="shared" si="55"/>
        <v>5</v>
      </c>
      <c r="L94" s="39">
        <v>10</v>
      </c>
      <c r="M94" s="39">
        <v>0</v>
      </c>
      <c r="N94" s="10">
        <f t="shared" si="56"/>
        <v>10</v>
      </c>
      <c r="O94" s="10">
        <f t="shared" si="57"/>
        <v>150</v>
      </c>
      <c r="P94" s="23">
        <f t="shared" si="57"/>
        <v>0</v>
      </c>
      <c r="Q94" s="10">
        <f t="shared" si="51"/>
        <v>150</v>
      </c>
    </row>
    <row r="95" spans="1:17" s="29" customFormat="1" ht="20.100000000000001" customHeight="1">
      <c r="A95" s="26"/>
      <c r="B95" s="27" t="s">
        <v>74</v>
      </c>
      <c r="C95" s="28">
        <f t="shared" ref="C95:Q95" si="59">+C93+C94</f>
        <v>435</v>
      </c>
      <c r="D95" s="28">
        <f t="shared" si="59"/>
        <v>30</v>
      </c>
      <c r="E95" s="28">
        <f t="shared" si="59"/>
        <v>465</v>
      </c>
      <c r="F95" s="28">
        <f t="shared" si="59"/>
        <v>0</v>
      </c>
      <c r="G95" s="28">
        <f t="shared" si="59"/>
        <v>0</v>
      </c>
      <c r="H95" s="28">
        <f t="shared" si="59"/>
        <v>0</v>
      </c>
      <c r="I95" s="28">
        <f t="shared" si="59"/>
        <v>30</v>
      </c>
      <c r="J95" s="28">
        <f t="shared" si="59"/>
        <v>0</v>
      </c>
      <c r="K95" s="28">
        <f t="shared" si="59"/>
        <v>30</v>
      </c>
      <c r="L95" s="28">
        <f t="shared" si="59"/>
        <v>20</v>
      </c>
      <c r="M95" s="28">
        <f t="shared" si="59"/>
        <v>2</v>
      </c>
      <c r="N95" s="28">
        <f t="shared" si="59"/>
        <v>22</v>
      </c>
      <c r="O95" s="28">
        <f t="shared" si="59"/>
        <v>485</v>
      </c>
      <c r="P95" s="28">
        <f t="shared" si="59"/>
        <v>32</v>
      </c>
      <c r="Q95" s="28">
        <f t="shared" si="59"/>
        <v>517</v>
      </c>
    </row>
    <row r="96" spans="1:17" ht="20.100000000000001" customHeight="1">
      <c r="A96" s="19">
        <v>4</v>
      </c>
      <c r="B96" s="20" t="s">
        <v>76</v>
      </c>
      <c r="C96" s="21">
        <v>430</v>
      </c>
      <c r="D96" s="21">
        <v>80</v>
      </c>
      <c r="E96" s="10">
        <f t="shared" ref="E96:E99" si="60">C96+D96</f>
        <v>510</v>
      </c>
      <c r="F96" s="21">
        <v>0</v>
      </c>
      <c r="G96" s="39">
        <v>0</v>
      </c>
      <c r="H96" s="10">
        <f t="shared" si="58"/>
        <v>0</v>
      </c>
      <c r="I96" s="21">
        <v>10</v>
      </c>
      <c r="J96" s="21">
        <v>0</v>
      </c>
      <c r="K96" s="10">
        <f t="shared" si="55"/>
        <v>10</v>
      </c>
      <c r="L96" s="39">
        <v>60</v>
      </c>
      <c r="M96" s="39">
        <v>2</v>
      </c>
      <c r="N96" s="10">
        <f t="shared" si="56"/>
        <v>62</v>
      </c>
      <c r="O96" s="10">
        <f t="shared" ref="O96:P99" si="61">C96+F96+I96+L96</f>
        <v>500</v>
      </c>
      <c r="P96" s="23">
        <f t="shared" si="61"/>
        <v>82</v>
      </c>
      <c r="Q96" s="10">
        <f t="shared" si="51"/>
        <v>582</v>
      </c>
    </row>
    <row r="97" spans="1:17" ht="20.100000000000001" customHeight="1">
      <c r="A97" s="19">
        <v>5</v>
      </c>
      <c r="B97" s="20" t="s">
        <v>77</v>
      </c>
      <c r="C97" s="21">
        <v>240</v>
      </c>
      <c r="D97" s="21">
        <v>30</v>
      </c>
      <c r="E97" s="10">
        <f t="shared" si="60"/>
        <v>270</v>
      </c>
      <c r="F97" s="21">
        <v>150</v>
      </c>
      <c r="G97" s="39">
        <v>110</v>
      </c>
      <c r="H97" s="10">
        <f t="shared" si="58"/>
        <v>260</v>
      </c>
      <c r="I97" s="21">
        <v>10</v>
      </c>
      <c r="J97" s="21">
        <v>0</v>
      </c>
      <c r="K97" s="10">
        <f t="shared" si="55"/>
        <v>10</v>
      </c>
      <c r="L97" s="39">
        <v>30</v>
      </c>
      <c r="M97" s="39">
        <v>0</v>
      </c>
      <c r="N97" s="10">
        <f t="shared" si="56"/>
        <v>30</v>
      </c>
      <c r="O97" s="10">
        <f t="shared" si="61"/>
        <v>430</v>
      </c>
      <c r="P97" s="23">
        <f t="shared" si="61"/>
        <v>140</v>
      </c>
      <c r="Q97" s="10">
        <f t="shared" si="51"/>
        <v>570</v>
      </c>
    </row>
    <row r="98" spans="1:17" ht="20.100000000000001" customHeight="1">
      <c r="A98" s="19">
        <v>6</v>
      </c>
      <c r="B98" s="20" t="s">
        <v>78</v>
      </c>
      <c r="C98" s="21">
        <v>575</v>
      </c>
      <c r="D98" s="21">
        <v>120</v>
      </c>
      <c r="E98" s="10">
        <f t="shared" si="60"/>
        <v>695</v>
      </c>
      <c r="F98" s="21">
        <v>200</v>
      </c>
      <c r="G98" s="39">
        <v>50</v>
      </c>
      <c r="H98" s="10">
        <f t="shared" si="58"/>
        <v>250</v>
      </c>
      <c r="I98" s="21">
        <v>40</v>
      </c>
      <c r="J98" s="21">
        <v>0</v>
      </c>
      <c r="K98" s="10">
        <f t="shared" si="55"/>
        <v>40</v>
      </c>
      <c r="L98" s="39">
        <v>45</v>
      </c>
      <c r="M98" s="39">
        <v>0</v>
      </c>
      <c r="N98" s="10">
        <f t="shared" si="56"/>
        <v>45</v>
      </c>
      <c r="O98" s="10">
        <f t="shared" si="61"/>
        <v>860</v>
      </c>
      <c r="P98" s="23">
        <f t="shared" si="61"/>
        <v>170</v>
      </c>
      <c r="Q98" s="10">
        <f t="shared" si="51"/>
        <v>1030</v>
      </c>
    </row>
    <row r="99" spans="1:17" ht="20.100000000000001" customHeight="1">
      <c r="A99" s="19">
        <v>7</v>
      </c>
      <c r="B99" s="20" t="s">
        <v>79</v>
      </c>
      <c r="C99" s="21">
        <v>110</v>
      </c>
      <c r="D99" s="21">
        <v>0</v>
      </c>
      <c r="E99" s="10">
        <f t="shared" si="60"/>
        <v>110</v>
      </c>
      <c r="F99" s="21">
        <v>5</v>
      </c>
      <c r="G99" s="39">
        <v>0</v>
      </c>
      <c r="H99" s="10">
        <f t="shared" si="58"/>
        <v>5</v>
      </c>
      <c r="I99" s="21">
        <v>10</v>
      </c>
      <c r="J99" s="21">
        <v>0</v>
      </c>
      <c r="K99" s="10">
        <f t="shared" si="55"/>
        <v>10</v>
      </c>
      <c r="L99" s="39">
        <v>15</v>
      </c>
      <c r="M99" s="39">
        <v>0</v>
      </c>
      <c r="N99" s="10">
        <f t="shared" si="56"/>
        <v>15</v>
      </c>
      <c r="O99" s="10">
        <f t="shared" si="61"/>
        <v>140</v>
      </c>
      <c r="P99" s="23">
        <f t="shared" si="61"/>
        <v>0</v>
      </c>
      <c r="Q99" s="10">
        <f t="shared" si="51"/>
        <v>140</v>
      </c>
    </row>
    <row r="100" spans="1:17" s="29" customFormat="1" ht="20.100000000000001" customHeight="1">
      <c r="A100" s="26"/>
      <c r="B100" s="27" t="s">
        <v>78</v>
      </c>
      <c r="C100" s="28">
        <f t="shared" ref="C100:G100" si="62">+C98+C99</f>
        <v>685</v>
      </c>
      <c r="D100" s="28">
        <f t="shared" si="62"/>
        <v>120</v>
      </c>
      <c r="E100" s="28">
        <f t="shared" si="62"/>
        <v>805</v>
      </c>
      <c r="F100" s="28">
        <f t="shared" si="62"/>
        <v>205</v>
      </c>
      <c r="G100" s="28">
        <f t="shared" si="62"/>
        <v>50</v>
      </c>
      <c r="H100" s="28">
        <f>+H98+H99</f>
        <v>255</v>
      </c>
      <c r="I100" s="28">
        <f t="shared" ref="I100:K100" si="63">+I98+I99</f>
        <v>50</v>
      </c>
      <c r="J100" s="28">
        <f t="shared" si="63"/>
        <v>0</v>
      </c>
      <c r="K100" s="28">
        <f t="shared" si="63"/>
        <v>50</v>
      </c>
      <c r="L100" s="28">
        <f t="shared" ref="L100:Q100" si="64">+L98+L99</f>
        <v>60</v>
      </c>
      <c r="M100" s="28">
        <f t="shared" si="64"/>
        <v>0</v>
      </c>
      <c r="N100" s="28">
        <f t="shared" si="64"/>
        <v>60</v>
      </c>
      <c r="O100" s="28">
        <f t="shared" si="64"/>
        <v>1000</v>
      </c>
      <c r="P100" s="28">
        <f t="shared" si="64"/>
        <v>170</v>
      </c>
      <c r="Q100" s="28">
        <f t="shared" si="64"/>
        <v>1170</v>
      </c>
    </row>
    <row r="101" spans="1:17" ht="20.100000000000001" customHeight="1">
      <c r="A101" s="19">
        <v>8</v>
      </c>
      <c r="B101" s="20" t="s">
        <v>80</v>
      </c>
      <c r="C101" s="21">
        <v>575</v>
      </c>
      <c r="D101" s="21">
        <v>136</v>
      </c>
      <c r="E101" s="10">
        <f t="shared" ref="E101:E102" si="65">C101+D101</f>
        <v>711</v>
      </c>
      <c r="F101" s="21">
        <v>200</v>
      </c>
      <c r="G101" s="39">
        <v>25</v>
      </c>
      <c r="H101" s="10">
        <f t="shared" si="58"/>
        <v>225</v>
      </c>
      <c r="I101" s="21">
        <v>5</v>
      </c>
      <c r="J101" s="21">
        <v>1</v>
      </c>
      <c r="K101" s="10">
        <f t="shared" si="55"/>
        <v>6</v>
      </c>
      <c r="L101" s="39">
        <v>30</v>
      </c>
      <c r="M101" s="39">
        <v>1</v>
      </c>
      <c r="N101" s="10">
        <f t="shared" ref="N101:N182" si="66">L101+M101</f>
        <v>31</v>
      </c>
      <c r="O101" s="10">
        <f>C101+F101+I101+L101</f>
        <v>810</v>
      </c>
      <c r="P101" s="23">
        <f>D101+G101+J101+M101</f>
        <v>163</v>
      </c>
      <c r="Q101" s="10">
        <f t="shared" si="51"/>
        <v>973</v>
      </c>
    </row>
    <row r="102" spans="1:17" ht="20.100000000000001" customHeight="1">
      <c r="A102" s="19">
        <v>9</v>
      </c>
      <c r="B102" s="20" t="s">
        <v>81</v>
      </c>
      <c r="C102" s="21">
        <v>130</v>
      </c>
      <c r="D102" s="21">
        <v>0</v>
      </c>
      <c r="E102" s="10">
        <f t="shared" si="65"/>
        <v>130</v>
      </c>
      <c r="F102" s="21">
        <v>75</v>
      </c>
      <c r="G102" s="39">
        <v>0</v>
      </c>
      <c r="H102" s="10">
        <f t="shared" si="58"/>
        <v>75</v>
      </c>
      <c r="I102" s="21">
        <v>20</v>
      </c>
      <c r="J102" s="21">
        <v>0</v>
      </c>
      <c r="K102" s="10">
        <f t="shared" si="55"/>
        <v>20</v>
      </c>
      <c r="L102" s="39">
        <v>26</v>
      </c>
      <c r="M102" s="39">
        <v>0</v>
      </c>
      <c r="N102" s="10">
        <f t="shared" si="66"/>
        <v>26</v>
      </c>
      <c r="O102" s="10">
        <f>C102+F102+I102+L102</f>
        <v>251</v>
      </c>
      <c r="P102" s="23">
        <f>D102+G102+J102+M102</f>
        <v>0</v>
      </c>
      <c r="Q102" s="10">
        <f t="shared" si="51"/>
        <v>251</v>
      </c>
    </row>
    <row r="103" spans="1:17" s="29" customFormat="1" ht="20.100000000000001" customHeight="1">
      <c r="A103" s="26"/>
      <c r="B103" s="27" t="s">
        <v>80</v>
      </c>
      <c r="C103" s="28">
        <f t="shared" ref="C103:K103" si="67">+C101+C102</f>
        <v>705</v>
      </c>
      <c r="D103" s="28">
        <f t="shared" si="67"/>
        <v>136</v>
      </c>
      <c r="E103" s="28">
        <f t="shared" si="67"/>
        <v>841</v>
      </c>
      <c r="F103" s="28">
        <f t="shared" si="67"/>
        <v>275</v>
      </c>
      <c r="G103" s="28">
        <f t="shared" si="67"/>
        <v>25</v>
      </c>
      <c r="H103" s="28">
        <f t="shared" si="67"/>
        <v>300</v>
      </c>
      <c r="I103" s="28">
        <f t="shared" si="67"/>
        <v>25</v>
      </c>
      <c r="J103" s="28">
        <f t="shared" si="67"/>
        <v>1</v>
      </c>
      <c r="K103" s="28">
        <f t="shared" si="67"/>
        <v>26</v>
      </c>
      <c r="L103" s="28">
        <f t="shared" ref="L103:Q103" si="68">+L101+L102</f>
        <v>56</v>
      </c>
      <c r="M103" s="28">
        <f t="shared" si="68"/>
        <v>1</v>
      </c>
      <c r="N103" s="28">
        <f t="shared" si="68"/>
        <v>57</v>
      </c>
      <c r="O103" s="28">
        <f t="shared" si="68"/>
        <v>1061</v>
      </c>
      <c r="P103" s="28">
        <f t="shared" si="68"/>
        <v>163</v>
      </c>
      <c r="Q103" s="28">
        <f t="shared" si="68"/>
        <v>1224</v>
      </c>
    </row>
    <row r="104" spans="1:17" ht="20.100000000000001" customHeight="1">
      <c r="A104" s="19">
        <v>10</v>
      </c>
      <c r="B104" s="20" t="s">
        <v>82</v>
      </c>
      <c r="C104" s="21">
        <v>325</v>
      </c>
      <c r="D104" s="21">
        <v>100</v>
      </c>
      <c r="E104" s="10">
        <f t="shared" ref="E104:E105" si="69">C104+D104</f>
        <v>425</v>
      </c>
      <c r="F104" s="21">
        <v>12</v>
      </c>
      <c r="G104" s="39">
        <v>0</v>
      </c>
      <c r="H104" s="10">
        <f t="shared" si="58"/>
        <v>12</v>
      </c>
      <c r="I104" s="21">
        <v>40</v>
      </c>
      <c r="J104" s="21">
        <v>2</v>
      </c>
      <c r="K104" s="10">
        <f t="shared" si="55"/>
        <v>42</v>
      </c>
      <c r="L104" s="39">
        <v>50</v>
      </c>
      <c r="M104" s="39">
        <v>2</v>
      </c>
      <c r="N104" s="10">
        <f t="shared" si="66"/>
        <v>52</v>
      </c>
      <c r="O104" s="10">
        <f>C104+F104+I104+L104</f>
        <v>427</v>
      </c>
      <c r="P104" s="23">
        <f>D104+G104+J104+M104</f>
        <v>104</v>
      </c>
      <c r="Q104" s="10">
        <f t="shared" si="51"/>
        <v>531</v>
      </c>
    </row>
    <row r="105" spans="1:17" ht="20.100000000000001" customHeight="1">
      <c r="A105" s="19">
        <v>11</v>
      </c>
      <c r="B105" s="20" t="s">
        <v>83</v>
      </c>
      <c r="C105" s="21">
        <v>150</v>
      </c>
      <c r="D105" s="21">
        <v>0</v>
      </c>
      <c r="E105" s="10">
        <f t="shared" si="69"/>
        <v>150</v>
      </c>
      <c r="F105" s="21">
        <v>100</v>
      </c>
      <c r="G105" s="39">
        <v>0</v>
      </c>
      <c r="H105" s="10">
        <f t="shared" si="58"/>
        <v>100</v>
      </c>
      <c r="I105" s="21">
        <v>5</v>
      </c>
      <c r="J105" s="21">
        <v>0</v>
      </c>
      <c r="K105" s="10">
        <f t="shared" si="55"/>
        <v>5</v>
      </c>
      <c r="L105" s="39">
        <v>250</v>
      </c>
      <c r="M105" s="39">
        <v>0</v>
      </c>
      <c r="N105" s="10">
        <f t="shared" si="66"/>
        <v>250</v>
      </c>
      <c r="O105" s="10">
        <f>C105+F105+I105+L105</f>
        <v>505</v>
      </c>
      <c r="P105" s="23">
        <f>D105+G105+J105+M105</f>
        <v>0</v>
      </c>
      <c r="Q105" s="10">
        <f t="shared" si="51"/>
        <v>505</v>
      </c>
    </row>
    <row r="106" spans="1:17" s="29" customFormat="1" ht="20.100000000000001" customHeight="1">
      <c r="A106" s="26"/>
      <c r="B106" s="27" t="s">
        <v>82</v>
      </c>
      <c r="C106" s="28">
        <f t="shared" ref="C106:K106" si="70">+C104+C105</f>
        <v>475</v>
      </c>
      <c r="D106" s="28">
        <f t="shared" si="70"/>
        <v>100</v>
      </c>
      <c r="E106" s="28">
        <f t="shared" si="70"/>
        <v>575</v>
      </c>
      <c r="F106" s="28">
        <f t="shared" si="70"/>
        <v>112</v>
      </c>
      <c r="G106" s="28">
        <f t="shared" si="70"/>
        <v>0</v>
      </c>
      <c r="H106" s="28">
        <f t="shared" si="70"/>
        <v>112</v>
      </c>
      <c r="I106" s="28">
        <f t="shared" si="70"/>
        <v>45</v>
      </c>
      <c r="J106" s="28">
        <f t="shared" si="70"/>
        <v>2</v>
      </c>
      <c r="K106" s="28">
        <f t="shared" si="70"/>
        <v>47</v>
      </c>
      <c r="L106" s="28">
        <f t="shared" ref="L106:Q106" si="71">+L104+L105</f>
        <v>300</v>
      </c>
      <c r="M106" s="28">
        <f t="shared" si="71"/>
        <v>2</v>
      </c>
      <c r="N106" s="28">
        <f t="shared" si="71"/>
        <v>302</v>
      </c>
      <c r="O106" s="28">
        <f t="shared" si="71"/>
        <v>932</v>
      </c>
      <c r="P106" s="28">
        <f t="shared" si="71"/>
        <v>104</v>
      </c>
      <c r="Q106" s="28">
        <f t="shared" si="71"/>
        <v>1036</v>
      </c>
    </row>
    <row r="107" spans="1:17" ht="20.100000000000001" customHeight="1">
      <c r="A107" s="19">
        <v>12</v>
      </c>
      <c r="B107" s="20" t="s">
        <v>84</v>
      </c>
      <c r="C107" s="21">
        <v>1250</v>
      </c>
      <c r="D107" s="21">
        <v>285</v>
      </c>
      <c r="E107" s="10">
        <f t="shared" ref="E107:E108" si="72">C107+D107</f>
        <v>1535</v>
      </c>
      <c r="F107" s="21">
        <v>140</v>
      </c>
      <c r="G107" s="39">
        <v>0</v>
      </c>
      <c r="H107" s="10">
        <f t="shared" si="58"/>
        <v>140</v>
      </c>
      <c r="I107" s="21">
        <v>150</v>
      </c>
      <c r="J107" s="21">
        <v>0</v>
      </c>
      <c r="K107" s="10">
        <f t="shared" si="55"/>
        <v>150</v>
      </c>
      <c r="L107" s="39">
        <v>150</v>
      </c>
      <c r="M107" s="39">
        <v>0</v>
      </c>
      <c r="N107" s="10">
        <f t="shared" si="66"/>
        <v>150</v>
      </c>
      <c r="O107" s="10">
        <f>C107+F107+I107+L107</f>
        <v>1690</v>
      </c>
      <c r="P107" s="23">
        <f>D107+G107+J107+M107</f>
        <v>285</v>
      </c>
      <c r="Q107" s="10">
        <f t="shared" si="51"/>
        <v>1975</v>
      </c>
    </row>
    <row r="108" spans="1:17" ht="20.100000000000001" customHeight="1">
      <c r="A108" s="19">
        <v>13</v>
      </c>
      <c r="B108" s="34" t="s">
        <v>85</v>
      </c>
      <c r="C108" s="21">
        <v>310</v>
      </c>
      <c r="D108" s="21">
        <v>17</v>
      </c>
      <c r="E108" s="10">
        <f t="shared" si="72"/>
        <v>327</v>
      </c>
      <c r="F108" s="21">
        <v>150</v>
      </c>
      <c r="G108" s="39">
        <v>3</v>
      </c>
      <c r="H108" s="10">
        <f t="shared" si="58"/>
        <v>153</v>
      </c>
      <c r="I108" s="21">
        <v>40</v>
      </c>
      <c r="J108" s="21">
        <v>3</v>
      </c>
      <c r="K108" s="10">
        <f t="shared" si="55"/>
        <v>43</v>
      </c>
      <c r="L108" s="39">
        <v>60</v>
      </c>
      <c r="M108" s="39">
        <v>2</v>
      </c>
      <c r="N108" s="10">
        <f t="shared" si="66"/>
        <v>62</v>
      </c>
      <c r="O108" s="10">
        <f>C108+F108+I108+L108</f>
        <v>560</v>
      </c>
      <c r="P108" s="23">
        <f>D108+G108+J108+M108</f>
        <v>25</v>
      </c>
      <c r="Q108" s="10">
        <f t="shared" si="51"/>
        <v>585</v>
      </c>
    </row>
    <row r="109" spans="1:17" s="29" customFormat="1" ht="20.100000000000001" customHeight="1">
      <c r="A109" s="26"/>
      <c r="B109" s="27" t="s">
        <v>84</v>
      </c>
      <c r="C109" s="28">
        <f t="shared" ref="C109:E109" si="73">+C107+C108</f>
        <v>1560</v>
      </c>
      <c r="D109" s="28">
        <f t="shared" si="73"/>
        <v>302</v>
      </c>
      <c r="E109" s="28">
        <f t="shared" si="73"/>
        <v>1862</v>
      </c>
      <c r="F109" s="28">
        <f t="shared" ref="F109:J109" si="74">+F107+F108</f>
        <v>290</v>
      </c>
      <c r="G109" s="28">
        <f t="shared" si="74"/>
        <v>3</v>
      </c>
      <c r="H109" s="28">
        <f t="shared" si="74"/>
        <v>293</v>
      </c>
      <c r="I109" s="28">
        <f t="shared" si="74"/>
        <v>190</v>
      </c>
      <c r="J109" s="28">
        <f t="shared" si="74"/>
        <v>3</v>
      </c>
      <c r="K109" s="28">
        <f>+K107+K108</f>
        <v>193</v>
      </c>
      <c r="L109" s="28">
        <f t="shared" ref="L109:Q109" si="75">+L107+L108</f>
        <v>210</v>
      </c>
      <c r="M109" s="28">
        <f t="shared" si="75"/>
        <v>2</v>
      </c>
      <c r="N109" s="28">
        <f t="shared" si="75"/>
        <v>212</v>
      </c>
      <c r="O109" s="28">
        <f t="shared" si="75"/>
        <v>2250</v>
      </c>
      <c r="P109" s="28">
        <f t="shared" si="75"/>
        <v>310</v>
      </c>
      <c r="Q109" s="28">
        <f t="shared" si="75"/>
        <v>2560</v>
      </c>
    </row>
    <row r="110" spans="1:17" s="29" customFormat="1" ht="20.100000000000001" customHeight="1">
      <c r="A110" s="19">
        <v>14</v>
      </c>
      <c r="B110" s="20" t="s">
        <v>86</v>
      </c>
      <c r="C110" s="21">
        <v>470</v>
      </c>
      <c r="D110" s="21">
        <v>140</v>
      </c>
      <c r="E110" s="10">
        <f t="shared" ref="E110:E111" si="76">C110+D110</f>
        <v>610</v>
      </c>
      <c r="F110" s="21">
        <v>70</v>
      </c>
      <c r="G110" s="39">
        <v>0</v>
      </c>
      <c r="H110" s="10">
        <f t="shared" si="58"/>
        <v>70</v>
      </c>
      <c r="I110" s="21">
        <v>30</v>
      </c>
      <c r="J110" s="21">
        <v>0</v>
      </c>
      <c r="K110" s="10">
        <f t="shared" si="55"/>
        <v>30</v>
      </c>
      <c r="L110" s="39">
        <v>50</v>
      </c>
      <c r="M110" s="39">
        <v>0</v>
      </c>
      <c r="N110" s="10">
        <f t="shared" si="66"/>
        <v>50</v>
      </c>
      <c r="O110" s="10">
        <f>C110+F110+I110+L110</f>
        <v>620</v>
      </c>
      <c r="P110" s="23">
        <f>D110+G110+J110+M110</f>
        <v>140</v>
      </c>
      <c r="Q110" s="10">
        <f t="shared" si="51"/>
        <v>760</v>
      </c>
    </row>
    <row r="111" spans="1:17" ht="20.100000000000001" customHeight="1">
      <c r="A111" s="19">
        <v>15</v>
      </c>
      <c r="B111" s="20" t="s">
        <v>87</v>
      </c>
      <c r="C111" s="21">
        <v>105</v>
      </c>
      <c r="D111" s="21">
        <v>0</v>
      </c>
      <c r="E111" s="10">
        <f t="shared" si="76"/>
        <v>105</v>
      </c>
      <c r="F111" s="21">
        <v>55</v>
      </c>
      <c r="G111" s="39">
        <v>0</v>
      </c>
      <c r="H111" s="10">
        <f t="shared" si="58"/>
        <v>55</v>
      </c>
      <c r="I111" s="21">
        <v>11</v>
      </c>
      <c r="J111" s="21">
        <v>0</v>
      </c>
      <c r="K111" s="10">
        <f t="shared" si="55"/>
        <v>11</v>
      </c>
      <c r="L111" s="39">
        <v>30</v>
      </c>
      <c r="M111" s="39">
        <v>0</v>
      </c>
      <c r="N111" s="10">
        <f t="shared" si="66"/>
        <v>30</v>
      </c>
      <c r="O111" s="10">
        <f>C111+F111+I111+L111</f>
        <v>201</v>
      </c>
      <c r="P111" s="23">
        <f>D111+G111+J111+M111</f>
        <v>0</v>
      </c>
      <c r="Q111" s="10">
        <f t="shared" si="51"/>
        <v>201</v>
      </c>
    </row>
    <row r="112" spans="1:17" s="29" customFormat="1" ht="20.100000000000001" customHeight="1">
      <c r="A112" s="26"/>
      <c r="B112" s="27" t="s">
        <v>86</v>
      </c>
      <c r="C112" s="28">
        <f t="shared" ref="C112:H112" si="77">+C110+C111</f>
        <v>575</v>
      </c>
      <c r="D112" s="28">
        <f t="shared" si="77"/>
        <v>140</v>
      </c>
      <c r="E112" s="28">
        <f t="shared" si="77"/>
        <v>715</v>
      </c>
      <c r="F112" s="28">
        <f t="shared" si="77"/>
        <v>125</v>
      </c>
      <c r="G112" s="28">
        <f t="shared" si="77"/>
        <v>0</v>
      </c>
      <c r="H112" s="28">
        <f t="shared" si="77"/>
        <v>125</v>
      </c>
      <c r="I112" s="28">
        <f t="shared" ref="I112:Q112" si="78">+I110+I111</f>
        <v>41</v>
      </c>
      <c r="J112" s="28">
        <f t="shared" si="78"/>
        <v>0</v>
      </c>
      <c r="K112" s="28">
        <f t="shared" si="78"/>
        <v>41</v>
      </c>
      <c r="L112" s="28">
        <f t="shared" si="78"/>
        <v>80</v>
      </c>
      <c r="M112" s="28">
        <f t="shared" si="78"/>
        <v>0</v>
      </c>
      <c r="N112" s="28">
        <f t="shared" si="78"/>
        <v>80</v>
      </c>
      <c r="O112" s="28">
        <f t="shared" si="78"/>
        <v>821</v>
      </c>
      <c r="P112" s="28">
        <f t="shared" si="78"/>
        <v>140</v>
      </c>
      <c r="Q112" s="28">
        <f t="shared" si="78"/>
        <v>961</v>
      </c>
    </row>
    <row r="113" spans="1:17" ht="20.100000000000001" customHeight="1">
      <c r="A113" s="19">
        <v>16</v>
      </c>
      <c r="B113" s="34" t="s">
        <v>88</v>
      </c>
      <c r="C113" s="21">
        <v>510</v>
      </c>
      <c r="D113" s="21">
        <v>130</v>
      </c>
      <c r="E113" s="10">
        <f t="shared" ref="E113:E114" si="79">C113+D113</f>
        <v>640</v>
      </c>
      <c r="F113" s="21">
        <v>15</v>
      </c>
      <c r="G113" s="39">
        <v>0</v>
      </c>
      <c r="H113" s="10">
        <f t="shared" si="58"/>
        <v>15</v>
      </c>
      <c r="I113" s="21">
        <v>10</v>
      </c>
      <c r="J113" s="21">
        <v>2.5</v>
      </c>
      <c r="K113" s="10">
        <f t="shared" si="55"/>
        <v>12.5</v>
      </c>
      <c r="L113" s="39">
        <v>50</v>
      </c>
      <c r="M113" s="39">
        <v>0</v>
      </c>
      <c r="N113" s="10">
        <f t="shared" si="66"/>
        <v>50</v>
      </c>
      <c r="O113" s="10">
        <f>C113+F113+I113+L113</f>
        <v>585</v>
      </c>
      <c r="P113" s="23">
        <f>D113+G113+J113+M113</f>
        <v>132.5</v>
      </c>
      <c r="Q113" s="10">
        <f t="shared" si="51"/>
        <v>717.5</v>
      </c>
    </row>
    <row r="114" spans="1:17" ht="20.100000000000001" customHeight="1">
      <c r="A114" s="19">
        <v>17</v>
      </c>
      <c r="B114" s="20" t="s">
        <v>89</v>
      </c>
      <c r="C114" s="21">
        <v>275</v>
      </c>
      <c r="D114" s="21">
        <v>0</v>
      </c>
      <c r="E114" s="10">
        <f t="shared" si="79"/>
        <v>275</v>
      </c>
      <c r="F114" s="21">
        <v>100</v>
      </c>
      <c r="G114" s="39">
        <v>6</v>
      </c>
      <c r="H114" s="10">
        <f t="shared" si="58"/>
        <v>106</v>
      </c>
      <c r="I114" s="21">
        <v>10</v>
      </c>
      <c r="J114" s="21">
        <v>2.5</v>
      </c>
      <c r="K114" s="10">
        <f t="shared" si="55"/>
        <v>12.5</v>
      </c>
      <c r="L114" s="39">
        <v>20</v>
      </c>
      <c r="M114" s="39">
        <v>0</v>
      </c>
      <c r="N114" s="10">
        <f t="shared" si="66"/>
        <v>20</v>
      </c>
      <c r="O114" s="10">
        <f>C114+F114+I114+L114</f>
        <v>405</v>
      </c>
      <c r="P114" s="23">
        <f>D114+G114+J114+M114</f>
        <v>8.5</v>
      </c>
      <c r="Q114" s="10">
        <f t="shared" si="51"/>
        <v>413.5</v>
      </c>
    </row>
    <row r="115" spans="1:17" s="29" customFormat="1" ht="20.100000000000001" customHeight="1">
      <c r="A115" s="26"/>
      <c r="B115" s="35" t="s">
        <v>88</v>
      </c>
      <c r="C115" s="28">
        <f t="shared" ref="C115:K115" si="80">+C113+C114</f>
        <v>785</v>
      </c>
      <c r="D115" s="28">
        <f t="shared" si="80"/>
        <v>130</v>
      </c>
      <c r="E115" s="28">
        <f t="shared" si="80"/>
        <v>915</v>
      </c>
      <c r="F115" s="28">
        <f t="shared" si="80"/>
        <v>115</v>
      </c>
      <c r="G115" s="28">
        <f t="shared" si="80"/>
        <v>6</v>
      </c>
      <c r="H115" s="28">
        <f t="shared" si="80"/>
        <v>121</v>
      </c>
      <c r="I115" s="28">
        <f t="shared" si="80"/>
        <v>20</v>
      </c>
      <c r="J115" s="28">
        <f t="shared" si="80"/>
        <v>5</v>
      </c>
      <c r="K115" s="28">
        <f t="shared" si="80"/>
        <v>25</v>
      </c>
      <c r="L115" s="28">
        <f t="shared" ref="L115:Q115" si="81">+L113+L114</f>
        <v>70</v>
      </c>
      <c r="M115" s="28">
        <f t="shared" si="81"/>
        <v>0</v>
      </c>
      <c r="N115" s="28">
        <f t="shared" si="81"/>
        <v>70</v>
      </c>
      <c r="O115" s="28">
        <f t="shared" si="81"/>
        <v>990</v>
      </c>
      <c r="P115" s="28">
        <f t="shared" si="81"/>
        <v>141</v>
      </c>
      <c r="Q115" s="28">
        <f t="shared" si="81"/>
        <v>1131</v>
      </c>
    </row>
    <row r="116" spans="1:17" ht="20.100000000000001" customHeight="1">
      <c r="A116" s="19">
        <v>18</v>
      </c>
      <c r="B116" s="20" t="s">
        <v>90</v>
      </c>
      <c r="C116" s="21">
        <v>250</v>
      </c>
      <c r="D116" s="21">
        <v>75</v>
      </c>
      <c r="E116" s="10">
        <f t="shared" ref="E116:E118" si="82">C116+D116</f>
        <v>325</v>
      </c>
      <c r="F116" s="21">
        <v>0</v>
      </c>
      <c r="G116" s="39">
        <v>0</v>
      </c>
      <c r="H116" s="10">
        <f t="shared" si="58"/>
        <v>0</v>
      </c>
      <c r="I116" s="21">
        <v>0</v>
      </c>
      <c r="J116" s="21">
        <v>0</v>
      </c>
      <c r="K116" s="10">
        <f t="shared" si="55"/>
        <v>0</v>
      </c>
      <c r="L116" s="39">
        <v>10</v>
      </c>
      <c r="M116" s="39">
        <v>0</v>
      </c>
      <c r="N116" s="10">
        <f t="shared" si="66"/>
        <v>10</v>
      </c>
      <c r="O116" s="10">
        <f t="shared" ref="O116:P118" si="83">C116+F116+I116+L116</f>
        <v>260</v>
      </c>
      <c r="P116" s="23">
        <f t="shared" si="83"/>
        <v>75</v>
      </c>
      <c r="Q116" s="10">
        <f t="shared" si="51"/>
        <v>335</v>
      </c>
    </row>
    <row r="117" spans="1:17" ht="20.100000000000001" customHeight="1">
      <c r="A117" s="19">
        <v>19</v>
      </c>
      <c r="B117" s="20" t="s">
        <v>91</v>
      </c>
      <c r="C117" s="21">
        <v>155</v>
      </c>
      <c r="D117" s="21">
        <v>20</v>
      </c>
      <c r="E117" s="10">
        <f t="shared" si="82"/>
        <v>175</v>
      </c>
      <c r="F117" s="21">
        <v>0</v>
      </c>
      <c r="G117" s="39">
        <v>0</v>
      </c>
      <c r="H117" s="10">
        <f t="shared" si="58"/>
        <v>0</v>
      </c>
      <c r="I117" s="21">
        <v>10</v>
      </c>
      <c r="J117" s="21">
        <v>0</v>
      </c>
      <c r="K117" s="10">
        <f t="shared" si="55"/>
        <v>10</v>
      </c>
      <c r="L117" s="39">
        <v>20</v>
      </c>
      <c r="M117" s="39">
        <v>10</v>
      </c>
      <c r="N117" s="10">
        <f t="shared" si="66"/>
        <v>30</v>
      </c>
      <c r="O117" s="10">
        <f t="shared" si="83"/>
        <v>185</v>
      </c>
      <c r="P117" s="23">
        <f t="shared" si="83"/>
        <v>30</v>
      </c>
      <c r="Q117" s="10">
        <f t="shared" si="51"/>
        <v>215</v>
      </c>
    </row>
    <row r="118" spans="1:17" ht="20.100000000000001" customHeight="1">
      <c r="A118" s="19">
        <v>20</v>
      </c>
      <c r="B118" s="20" t="s">
        <v>92</v>
      </c>
      <c r="C118" s="21">
        <v>125</v>
      </c>
      <c r="D118" s="21">
        <v>5</v>
      </c>
      <c r="E118" s="10">
        <f t="shared" si="82"/>
        <v>130</v>
      </c>
      <c r="F118" s="21">
        <v>70</v>
      </c>
      <c r="G118" s="39">
        <v>6</v>
      </c>
      <c r="H118" s="10">
        <f t="shared" si="58"/>
        <v>76</v>
      </c>
      <c r="I118" s="21">
        <v>10</v>
      </c>
      <c r="J118" s="21">
        <v>0</v>
      </c>
      <c r="K118" s="10">
        <f t="shared" si="55"/>
        <v>10</v>
      </c>
      <c r="L118" s="39">
        <v>20</v>
      </c>
      <c r="M118" s="39">
        <v>0</v>
      </c>
      <c r="N118" s="10">
        <f t="shared" si="66"/>
        <v>20</v>
      </c>
      <c r="O118" s="10">
        <f t="shared" si="83"/>
        <v>225</v>
      </c>
      <c r="P118" s="23">
        <f t="shared" si="83"/>
        <v>11</v>
      </c>
      <c r="Q118" s="10">
        <f t="shared" si="51"/>
        <v>236</v>
      </c>
    </row>
    <row r="119" spans="1:17" s="29" customFormat="1" ht="19.5" customHeight="1">
      <c r="A119" s="26"/>
      <c r="B119" s="27" t="s">
        <v>91</v>
      </c>
      <c r="C119" s="28">
        <f t="shared" ref="C119:K119" si="84">+C117+C118</f>
        <v>280</v>
      </c>
      <c r="D119" s="28">
        <f t="shared" si="84"/>
        <v>25</v>
      </c>
      <c r="E119" s="28">
        <f t="shared" si="84"/>
        <v>305</v>
      </c>
      <c r="F119" s="28">
        <f t="shared" si="84"/>
        <v>70</v>
      </c>
      <c r="G119" s="28">
        <f t="shared" si="84"/>
        <v>6</v>
      </c>
      <c r="H119" s="28">
        <f t="shared" si="84"/>
        <v>76</v>
      </c>
      <c r="I119" s="28">
        <f t="shared" si="84"/>
        <v>20</v>
      </c>
      <c r="J119" s="28">
        <f t="shared" si="84"/>
        <v>0</v>
      </c>
      <c r="K119" s="28">
        <f t="shared" si="84"/>
        <v>20</v>
      </c>
      <c r="L119" s="28">
        <f t="shared" ref="L119:Q119" si="85">+L117+L118</f>
        <v>40</v>
      </c>
      <c r="M119" s="28">
        <f t="shared" si="85"/>
        <v>10</v>
      </c>
      <c r="N119" s="28">
        <f t="shared" si="85"/>
        <v>50</v>
      </c>
      <c r="O119" s="28">
        <f t="shared" si="85"/>
        <v>410</v>
      </c>
      <c r="P119" s="28">
        <f t="shared" si="85"/>
        <v>41</v>
      </c>
      <c r="Q119" s="28">
        <f t="shared" si="85"/>
        <v>451</v>
      </c>
    </row>
    <row r="120" spans="1:17" ht="20.100000000000001" customHeight="1">
      <c r="A120" s="19">
        <v>21</v>
      </c>
      <c r="B120" s="20" t="s">
        <v>93</v>
      </c>
      <c r="C120" s="21">
        <v>238</v>
      </c>
      <c r="D120" s="21">
        <v>80</v>
      </c>
      <c r="E120" s="10">
        <f t="shared" ref="E120:E123" si="86">C120+D120</f>
        <v>318</v>
      </c>
      <c r="F120" s="21">
        <v>150</v>
      </c>
      <c r="G120" s="39">
        <v>100</v>
      </c>
      <c r="H120" s="10">
        <f t="shared" si="58"/>
        <v>250</v>
      </c>
      <c r="I120" s="21">
        <v>15</v>
      </c>
      <c r="J120" s="21">
        <v>4</v>
      </c>
      <c r="K120" s="10">
        <f t="shared" si="55"/>
        <v>19</v>
      </c>
      <c r="L120" s="39">
        <v>20</v>
      </c>
      <c r="M120" s="39">
        <v>2</v>
      </c>
      <c r="N120" s="10">
        <f t="shared" si="66"/>
        <v>22</v>
      </c>
      <c r="O120" s="10">
        <f t="shared" ref="O120:P123" si="87">C120+F120+I120+L120</f>
        <v>423</v>
      </c>
      <c r="P120" s="23">
        <f t="shared" si="87"/>
        <v>186</v>
      </c>
      <c r="Q120" s="10">
        <f t="shared" si="51"/>
        <v>609</v>
      </c>
    </row>
    <row r="121" spans="1:17" ht="20.100000000000001" customHeight="1">
      <c r="A121" s="19">
        <v>22</v>
      </c>
      <c r="B121" s="20" t="s">
        <v>94</v>
      </c>
      <c r="C121" s="21">
        <v>225</v>
      </c>
      <c r="D121" s="21">
        <v>75</v>
      </c>
      <c r="E121" s="10">
        <f t="shared" si="86"/>
        <v>300</v>
      </c>
      <c r="F121" s="21">
        <v>0</v>
      </c>
      <c r="G121" s="39">
        <v>0</v>
      </c>
      <c r="H121" s="10">
        <f t="shared" si="58"/>
        <v>0</v>
      </c>
      <c r="I121" s="21">
        <v>5</v>
      </c>
      <c r="J121" s="21">
        <v>2</v>
      </c>
      <c r="K121" s="10">
        <f t="shared" si="55"/>
        <v>7</v>
      </c>
      <c r="L121" s="39">
        <v>50</v>
      </c>
      <c r="M121" s="39">
        <v>0</v>
      </c>
      <c r="N121" s="10">
        <f t="shared" si="66"/>
        <v>50</v>
      </c>
      <c r="O121" s="10">
        <f t="shared" si="87"/>
        <v>280</v>
      </c>
      <c r="P121" s="23">
        <f t="shared" si="87"/>
        <v>77</v>
      </c>
      <c r="Q121" s="10">
        <f t="shared" si="51"/>
        <v>357</v>
      </c>
    </row>
    <row r="122" spans="1:17" ht="20.100000000000001" customHeight="1">
      <c r="A122" s="19">
        <v>23</v>
      </c>
      <c r="B122" s="20" t="s">
        <v>95</v>
      </c>
      <c r="C122" s="21">
        <v>190</v>
      </c>
      <c r="D122" s="21">
        <v>80</v>
      </c>
      <c r="E122" s="10">
        <f t="shared" si="86"/>
        <v>270</v>
      </c>
      <c r="F122" s="21">
        <v>0</v>
      </c>
      <c r="G122" s="39">
        <v>0</v>
      </c>
      <c r="H122" s="10">
        <f t="shared" si="58"/>
        <v>0</v>
      </c>
      <c r="I122" s="21">
        <v>10</v>
      </c>
      <c r="J122" s="21">
        <v>0</v>
      </c>
      <c r="K122" s="10">
        <f t="shared" si="55"/>
        <v>10</v>
      </c>
      <c r="L122" s="39">
        <v>20</v>
      </c>
      <c r="M122" s="39">
        <v>1</v>
      </c>
      <c r="N122" s="10">
        <f t="shared" si="66"/>
        <v>21</v>
      </c>
      <c r="O122" s="10">
        <f t="shared" si="87"/>
        <v>220</v>
      </c>
      <c r="P122" s="23">
        <f t="shared" si="87"/>
        <v>81</v>
      </c>
      <c r="Q122" s="10">
        <f t="shared" si="51"/>
        <v>301</v>
      </c>
    </row>
    <row r="123" spans="1:17" ht="20.100000000000001" customHeight="1">
      <c r="A123" s="19">
        <v>24</v>
      </c>
      <c r="B123" s="20" t="s">
        <v>96</v>
      </c>
      <c r="C123" s="21">
        <v>125</v>
      </c>
      <c r="D123" s="21">
        <v>8</v>
      </c>
      <c r="E123" s="10">
        <f t="shared" si="86"/>
        <v>133</v>
      </c>
      <c r="F123" s="21">
        <v>35</v>
      </c>
      <c r="G123" s="39">
        <v>12</v>
      </c>
      <c r="H123" s="10">
        <f t="shared" si="58"/>
        <v>47</v>
      </c>
      <c r="I123" s="21">
        <v>10</v>
      </c>
      <c r="J123" s="21">
        <v>0</v>
      </c>
      <c r="K123" s="10">
        <f t="shared" si="55"/>
        <v>10</v>
      </c>
      <c r="L123" s="39">
        <v>28</v>
      </c>
      <c r="M123" s="39">
        <v>1</v>
      </c>
      <c r="N123" s="10">
        <f t="shared" si="66"/>
        <v>29</v>
      </c>
      <c r="O123" s="10">
        <f t="shared" si="87"/>
        <v>198</v>
      </c>
      <c r="P123" s="23">
        <f t="shared" si="87"/>
        <v>21</v>
      </c>
      <c r="Q123" s="10">
        <f t="shared" si="51"/>
        <v>219</v>
      </c>
    </row>
    <row r="124" spans="1:17" s="29" customFormat="1" ht="20.100000000000001" customHeight="1">
      <c r="A124" s="26"/>
      <c r="B124" s="27" t="s">
        <v>95</v>
      </c>
      <c r="C124" s="28">
        <f t="shared" ref="C124:E124" si="88">+C122+C123</f>
        <v>315</v>
      </c>
      <c r="D124" s="28">
        <f t="shared" si="88"/>
        <v>88</v>
      </c>
      <c r="E124" s="28">
        <f t="shared" si="88"/>
        <v>403</v>
      </c>
      <c r="F124" s="28">
        <f t="shared" ref="F124:Q124" si="89">+F122+F123</f>
        <v>35</v>
      </c>
      <c r="G124" s="28">
        <f t="shared" si="89"/>
        <v>12</v>
      </c>
      <c r="H124" s="28">
        <f t="shared" si="89"/>
        <v>47</v>
      </c>
      <c r="I124" s="28">
        <f t="shared" si="89"/>
        <v>20</v>
      </c>
      <c r="J124" s="28">
        <f t="shared" si="89"/>
        <v>0</v>
      </c>
      <c r="K124" s="28">
        <f t="shared" si="89"/>
        <v>20</v>
      </c>
      <c r="L124" s="28">
        <f t="shared" si="89"/>
        <v>48</v>
      </c>
      <c r="M124" s="28">
        <f t="shared" si="89"/>
        <v>2</v>
      </c>
      <c r="N124" s="28">
        <f t="shared" si="89"/>
        <v>50</v>
      </c>
      <c r="O124" s="28">
        <f t="shared" si="89"/>
        <v>418</v>
      </c>
      <c r="P124" s="28">
        <f t="shared" si="89"/>
        <v>102</v>
      </c>
      <c r="Q124" s="28">
        <f t="shared" si="89"/>
        <v>520</v>
      </c>
    </row>
    <row r="125" spans="1:17" ht="20.100000000000001" customHeight="1">
      <c r="A125" s="19">
        <v>25</v>
      </c>
      <c r="B125" s="20" t="s">
        <v>97</v>
      </c>
      <c r="C125" s="21">
        <v>250</v>
      </c>
      <c r="D125" s="21">
        <v>120</v>
      </c>
      <c r="E125" s="10">
        <f t="shared" ref="E125:E126" si="90">C125+D125</f>
        <v>370</v>
      </c>
      <c r="F125" s="21">
        <v>5</v>
      </c>
      <c r="G125" s="39">
        <v>0</v>
      </c>
      <c r="H125" s="10">
        <f t="shared" si="58"/>
        <v>5</v>
      </c>
      <c r="I125" s="21">
        <v>5</v>
      </c>
      <c r="J125" s="21">
        <v>0</v>
      </c>
      <c r="K125" s="10">
        <f t="shared" si="55"/>
        <v>5</v>
      </c>
      <c r="L125" s="39">
        <v>20</v>
      </c>
      <c r="M125" s="39">
        <v>0</v>
      </c>
      <c r="N125" s="10">
        <f t="shared" si="66"/>
        <v>20</v>
      </c>
      <c r="O125" s="10">
        <f>C125+F125+I125+L125</f>
        <v>280</v>
      </c>
      <c r="P125" s="23">
        <f>D125+G125+J125+M125</f>
        <v>120</v>
      </c>
      <c r="Q125" s="10">
        <f t="shared" si="51"/>
        <v>400</v>
      </c>
    </row>
    <row r="126" spans="1:17" ht="20.100000000000001" customHeight="1">
      <c r="A126" s="19">
        <v>26</v>
      </c>
      <c r="B126" s="20" t="s">
        <v>98</v>
      </c>
      <c r="C126" s="21">
        <v>130</v>
      </c>
      <c r="D126" s="21">
        <v>0</v>
      </c>
      <c r="E126" s="10">
        <f t="shared" si="90"/>
        <v>130</v>
      </c>
      <c r="F126" s="21">
        <v>50</v>
      </c>
      <c r="G126" s="39">
        <v>30</v>
      </c>
      <c r="H126" s="10">
        <f t="shared" si="58"/>
        <v>80</v>
      </c>
      <c r="I126" s="21">
        <v>10</v>
      </c>
      <c r="J126" s="21">
        <v>0</v>
      </c>
      <c r="K126" s="10">
        <f t="shared" si="55"/>
        <v>10</v>
      </c>
      <c r="L126" s="39">
        <v>15</v>
      </c>
      <c r="M126" s="39">
        <v>2</v>
      </c>
      <c r="N126" s="10">
        <f t="shared" si="66"/>
        <v>17</v>
      </c>
      <c r="O126" s="10">
        <f>C126+F126+I126+L126</f>
        <v>205</v>
      </c>
      <c r="P126" s="23">
        <f>D126+G126+J126+M126</f>
        <v>32</v>
      </c>
      <c r="Q126" s="10">
        <f t="shared" si="51"/>
        <v>237</v>
      </c>
    </row>
    <row r="127" spans="1:17" s="29" customFormat="1" ht="20.100000000000001" customHeight="1">
      <c r="A127" s="26"/>
      <c r="B127" s="27" t="s">
        <v>97</v>
      </c>
      <c r="C127" s="28">
        <f t="shared" ref="C127:H127" si="91">+C125+C126</f>
        <v>380</v>
      </c>
      <c r="D127" s="28">
        <f t="shared" si="91"/>
        <v>120</v>
      </c>
      <c r="E127" s="28">
        <f t="shared" si="91"/>
        <v>500</v>
      </c>
      <c r="F127" s="28">
        <f t="shared" si="91"/>
        <v>55</v>
      </c>
      <c r="G127" s="28">
        <f t="shared" si="91"/>
        <v>30</v>
      </c>
      <c r="H127" s="28">
        <f t="shared" si="91"/>
        <v>85</v>
      </c>
      <c r="I127" s="28">
        <f t="shared" ref="I127:Q127" si="92">+I125+I126</f>
        <v>15</v>
      </c>
      <c r="J127" s="28">
        <f t="shared" si="92"/>
        <v>0</v>
      </c>
      <c r="K127" s="28">
        <f t="shared" si="92"/>
        <v>15</v>
      </c>
      <c r="L127" s="28">
        <f t="shared" si="92"/>
        <v>35</v>
      </c>
      <c r="M127" s="28">
        <f t="shared" si="92"/>
        <v>2</v>
      </c>
      <c r="N127" s="28">
        <f t="shared" si="92"/>
        <v>37</v>
      </c>
      <c r="O127" s="28">
        <f t="shared" si="92"/>
        <v>485</v>
      </c>
      <c r="P127" s="28">
        <f t="shared" si="92"/>
        <v>152</v>
      </c>
      <c r="Q127" s="28">
        <f t="shared" si="92"/>
        <v>637</v>
      </c>
    </row>
    <row r="128" spans="1:17" ht="20.100000000000001" customHeight="1">
      <c r="A128" s="19">
        <v>27</v>
      </c>
      <c r="B128" s="20" t="s">
        <v>99</v>
      </c>
      <c r="C128" s="21">
        <v>175</v>
      </c>
      <c r="D128" s="21">
        <v>100</v>
      </c>
      <c r="E128" s="10">
        <f t="shared" ref="E128:E135" si="93">C128+D128</f>
        <v>275</v>
      </c>
      <c r="F128" s="21">
        <v>25</v>
      </c>
      <c r="G128" s="39">
        <v>0</v>
      </c>
      <c r="H128" s="10">
        <f t="shared" si="58"/>
        <v>25</v>
      </c>
      <c r="I128" s="21">
        <v>9</v>
      </c>
      <c r="J128" s="21">
        <v>0</v>
      </c>
      <c r="K128" s="10">
        <f t="shared" si="55"/>
        <v>9</v>
      </c>
      <c r="L128" s="39">
        <v>25</v>
      </c>
      <c r="M128" s="39">
        <v>5</v>
      </c>
      <c r="N128" s="10">
        <f t="shared" si="66"/>
        <v>30</v>
      </c>
      <c r="O128" s="10">
        <f t="shared" ref="O128:P135" si="94">C128+F128+I128+L128</f>
        <v>234</v>
      </c>
      <c r="P128" s="23">
        <f t="shared" si="94"/>
        <v>105</v>
      </c>
      <c r="Q128" s="10">
        <f t="shared" si="51"/>
        <v>339</v>
      </c>
    </row>
    <row r="129" spans="1:17" ht="20.100000000000001" customHeight="1">
      <c r="A129" s="19">
        <v>28</v>
      </c>
      <c r="B129" s="20" t="s">
        <v>100</v>
      </c>
      <c r="C129" s="21">
        <v>400</v>
      </c>
      <c r="D129" s="21">
        <v>80</v>
      </c>
      <c r="E129" s="10">
        <f t="shared" si="93"/>
        <v>480</v>
      </c>
      <c r="F129" s="21">
        <v>100</v>
      </c>
      <c r="G129" s="39">
        <v>0</v>
      </c>
      <c r="H129" s="10">
        <f t="shared" si="58"/>
        <v>100</v>
      </c>
      <c r="I129" s="21">
        <v>20</v>
      </c>
      <c r="J129" s="21">
        <v>0</v>
      </c>
      <c r="K129" s="10">
        <f t="shared" si="55"/>
        <v>20</v>
      </c>
      <c r="L129" s="39">
        <v>20</v>
      </c>
      <c r="M129" s="39">
        <v>1</v>
      </c>
      <c r="N129" s="10">
        <f t="shared" si="66"/>
        <v>21</v>
      </c>
      <c r="O129" s="10">
        <f t="shared" si="94"/>
        <v>540</v>
      </c>
      <c r="P129" s="23">
        <f t="shared" si="94"/>
        <v>81</v>
      </c>
      <c r="Q129" s="10">
        <f t="shared" si="51"/>
        <v>621</v>
      </c>
    </row>
    <row r="130" spans="1:17" ht="20.100000000000001" customHeight="1">
      <c r="A130" s="40">
        <v>29</v>
      </c>
      <c r="B130" s="34" t="s">
        <v>101</v>
      </c>
      <c r="C130" s="21">
        <v>65</v>
      </c>
      <c r="D130" s="21">
        <v>20</v>
      </c>
      <c r="E130" s="10">
        <f t="shared" si="93"/>
        <v>85</v>
      </c>
      <c r="F130" s="21">
        <v>165</v>
      </c>
      <c r="G130" s="39">
        <v>163</v>
      </c>
      <c r="H130" s="10">
        <f t="shared" si="58"/>
        <v>328</v>
      </c>
      <c r="I130" s="21">
        <v>5</v>
      </c>
      <c r="J130" s="21">
        <v>0</v>
      </c>
      <c r="K130" s="10">
        <f t="shared" si="55"/>
        <v>5</v>
      </c>
      <c r="L130" s="39">
        <v>10</v>
      </c>
      <c r="M130" s="39">
        <v>0</v>
      </c>
      <c r="N130" s="10">
        <f t="shared" si="66"/>
        <v>10</v>
      </c>
      <c r="O130" s="10">
        <f t="shared" si="94"/>
        <v>245</v>
      </c>
      <c r="P130" s="23">
        <f t="shared" si="94"/>
        <v>183</v>
      </c>
      <c r="Q130" s="10">
        <f t="shared" si="51"/>
        <v>428</v>
      </c>
    </row>
    <row r="131" spans="1:17" ht="20.100000000000001" customHeight="1">
      <c r="A131" s="19">
        <v>30</v>
      </c>
      <c r="B131" s="20" t="s">
        <v>102</v>
      </c>
      <c r="C131" s="21">
        <v>175</v>
      </c>
      <c r="D131" s="21">
        <v>30</v>
      </c>
      <c r="E131" s="10">
        <f t="shared" si="93"/>
        <v>205</v>
      </c>
      <c r="F131" s="21">
        <v>0</v>
      </c>
      <c r="G131" s="39">
        <v>0</v>
      </c>
      <c r="H131" s="10">
        <f t="shared" si="58"/>
        <v>0</v>
      </c>
      <c r="I131" s="21">
        <v>5</v>
      </c>
      <c r="J131" s="21">
        <v>0</v>
      </c>
      <c r="K131" s="10">
        <f t="shared" si="55"/>
        <v>5</v>
      </c>
      <c r="L131" s="39">
        <v>20</v>
      </c>
      <c r="M131" s="39">
        <v>0</v>
      </c>
      <c r="N131" s="10">
        <f t="shared" si="66"/>
        <v>20</v>
      </c>
      <c r="O131" s="10">
        <f t="shared" si="94"/>
        <v>200</v>
      </c>
      <c r="P131" s="23">
        <f t="shared" si="94"/>
        <v>30</v>
      </c>
      <c r="Q131" s="10">
        <f t="shared" si="51"/>
        <v>230</v>
      </c>
    </row>
    <row r="132" spans="1:17" ht="20.100000000000001" customHeight="1">
      <c r="A132" s="19">
        <v>31</v>
      </c>
      <c r="B132" s="20" t="s">
        <v>103</v>
      </c>
      <c r="C132" s="21">
        <v>130</v>
      </c>
      <c r="D132" s="21">
        <v>20</v>
      </c>
      <c r="E132" s="10">
        <f t="shared" si="93"/>
        <v>150</v>
      </c>
      <c r="F132" s="21">
        <v>0</v>
      </c>
      <c r="G132" s="39">
        <v>0</v>
      </c>
      <c r="H132" s="10">
        <f t="shared" si="58"/>
        <v>0</v>
      </c>
      <c r="I132" s="21">
        <v>10</v>
      </c>
      <c r="J132" s="21">
        <v>0</v>
      </c>
      <c r="K132" s="10">
        <f t="shared" si="55"/>
        <v>10</v>
      </c>
      <c r="L132" s="39">
        <v>15</v>
      </c>
      <c r="M132" s="39">
        <v>0</v>
      </c>
      <c r="N132" s="10">
        <f t="shared" si="66"/>
        <v>15</v>
      </c>
      <c r="O132" s="10">
        <f t="shared" si="94"/>
        <v>155</v>
      </c>
      <c r="P132" s="23">
        <f t="shared" si="94"/>
        <v>20</v>
      </c>
      <c r="Q132" s="10">
        <f t="shared" si="51"/>
        <v>175</v>
      </c>
    </row>
    <row r="133" spans="1:17" ht="20.100000000000001" customHeight="1">
      <c r="A133" s="19">
        <v>32</v>
      </c>
      <c r="B133" s="20" t="s">
        <v>104</v>
      </c>
      <c r="C133" s="21">
        <v>225</v>
      </c>
      <c r="D133" s="21">
        <v>95</v>
      </c>
      <c r="E133" s="10">
        <f t="shared" si="93"/>
        <v>320</v>
      </c>
      <c r="F133" s="21">
        <v>0</v>
      </c>
      <c r="G133" s="39">
        <v>0</v>
      </c>
      <c r="H133" s="10">
        <f t="shared" si="58"/>
        <v>0</v>
      </c>
      <c r="I133" s="21">
        <v>5</v>
      </c>
      <c r="J133" s="21">
        <v>4</v>
      </c>
      <c r="K133" s="10">
        <f t="shared" si="55"/>
        <v>9</v>
      </c>
      <c r="L133" s="39">
        <v>20</v>
      </c>
      <c r="M133" s="39">
        <v>4</v>
      </c>
      <c r="N133" s="10">
        <f t="shared" si="66"/>
        <v>24</v>
      </c>
      <c r="O133" s="10">
        <f t="shared" si="94"/>
        <v>250</v>
      </c>
      <c r="P133" s="23">
        <f t="shared" si="94"/>
        <v>103</v>
      </c>
      <c r="Q133" s="10">
        <f t="shared" si="51"/>
        <v>353</v>
      </c>
    </row>
    <row r="134" spans="1:17" ht="20.100000000000001" customHeight="1">
      <c r="A134" s="19">
        <v>33</v>
      </c>
      <c r="B134" s="20" t="s">
        <v>105</v>
      </c>
      <c r="C134" s="21">
        <v>210</v>
      </c>
      <c r="D134" s="21">
        <v>200</v>
      </c>
      <c r="E134" s="10">
        <f t="shared" si="93"/>
        <v>410</v>
      </c>
      <c r="F134" s="21">
        <v>0</v>
      </c>
      <c r="G134" s="39">
        <v>0</v>
      </c>
      <c r="H134" s="10">
        <f t="shared" si="58"/>
        <v>0</v>
      </c>
      <c r="I134" s="21">
        <v>0</v>
      </c>
      <c r="J134" s="21">
        <v>0</v>
      </c>
      <c r="K134" s="10">
        <f t="shared" si="55"/>
        <v>0</v>
      </c>
      <c r="L134" s="39">
        <v>0</v>
      </c>
      <c r="M134" s="39">
        <v>0</v>
      </c>
      <c r="N134" s="10">
        <f t="shared" si="66"/>
        <v>0</v>
      </c>
      <c r="O134" s="10">
        <f t="shared" si="94"/>
        <v>210</v>
      </c>
      <c r="P134" s="23">
        <f t="shared" si="94"/>
        <v>200</v>
      </c>
      <c r="Q134" s="10">
        <f t="shared" si="51"/>
        <v>410</v>
      </c>
    </row>
    <row r="135" spans="1:17" ht="20.100000000000001" customHeight="1">
      <c r="A135" s="19">
        <v>34</v>
      </c>
      <c r="B135" s="20" t="s">
        <v>106</v>
      </c>
      <c r="C135" s="21">
        <v>100</v>
      </c>
      <c r="D135" s="21">
        <v>4</v>
      </c>
      <c r="E135" s="10">
        <f t="shared" si="93"/>
        <v>104</v>
      </c>
      <c r="F135" s="21">
        <v>0</v>
      </c>
      <c r="G135" s="39">
        <v>0</v>
      </c>
      <c r="H135" s="10">
        <f t="shared" si="58"/>
        <v>0</v>
      </c>
      <c r="I135" s="21">
        <v>2</v>
      </c>
      <c r="J135" s="21">
        <v>0</v>
      </c>
      <c r="K135" s="10">
        <f t="shared" si="55"/>
        <v>2</v>
      </c>
      <c r="L135" s="39">
        <v>0</v>
      </c>
      <c r="M135" s="39">
        <v>0</v>
      </c>
      <c r="N135" s="10">
        <f t="shared" si="66"/>
        <v>0</v>
      </c>
      <c r="O135" s="10">
        <f t="shared" si="94"/>
        <v>102</v>
      </c>
      <c r="P135" s="23">
        <f t="shared" si="94"/>
        <v>4</v>
      </c>
      <c r="Q135" s="10">
        <f t="shared" si="51"/>
        <v>106</v>
      </c>
    </row>
    <row r="136" spans="1:17" s="29" customFormat="1" ht="20.100000000000001" customHeight="1">
      <c r="A136" s="26"/>
      <c r="B136" s="27" t="s">
        <v>105</v>
      </c>
      <c r="C136" s="28">
        <f>+C134+C135</f>
        <v>310</v>
      </c>
      <c r="D136" s="28">
        <f t="shared" ref="D136:E136" si="95">+D134+D135</f>
        <v>204</v>
      </c>
      <c r="E136" s="28">
        <f t="shared" si="95"/>
        <v>514</v>
      </c>
      <c r="F136" s="28">
        <f>+F134+F135</f>
        <v>0</v>
      </c>
      <c r="G136" s="28">
        <f t="shared" ref="G136:H136" si="96">+G134+G135</f>
        <v>0</v>
      </c>
      <c r="H136" s="28">
        <f t="shared" si="96"/>
        <v>0</v>
      </c>
      <c r="I136" s="28">
        <f>+I134+I135</f>
        <v>2</v>
      </c>
      <c r="J136" s="28">
        <f t="shared" ref="J136:K136" si="97">+J134+J135</f>
        <v>0</v>
      </c>
      <c r="K136" s="28">
        <f t="shared" si="97"/>
        <v>2</v>
      </c>
      <c r="L136" s="28">
        <f>+L134+L135</f>
        <v>0</v>
      </c>
      <c r="M136" s="28">
        <f t="shared" ref="M136:Q136" si="98">+M134+M135</f>
        <v>0</v>
      </c>
      <c r="N136" s="28">
        <f t="shared" si="98"/>
        <v>0</v>
      </c>
      <c r="O136" s="28">
        <f t="shared" si="98"/>
        <v>312</v>
      </c>
      <c r="P136" s="28">
        <f t="shared" si="98"/>
        <v>204</v>
      </c>
      <c r="Q136" s="28">
        <f t="shared" si="98"/>
        <v>516</v>
      </c>
    </row>
    <row r="137" spans="1:17" s="38" customFormat="1" ht="20.100000000000001" customHeight="1">
      <c r="A137" s="36"/>
      <c r="B137" s="41" t="s">
        <v>107</v>
      </c>
      <c r="C137" s="37">
        <f>+C136+C133+C132+C131+C130+C129+C128+C127+C124+C121+C120+C119+C116+C115+C112+C109+C106+C103+C100+C97+C96+C95+C92</f>
        <v>9348</v>
      </c>
      <c r="D137" s="37">
        <f>+D136+D133+D132+D131+D130+D129+D128+D127+D124+D121+D120+D119+D116+D115+D112+D109+D106+D103+D100+D97+D96+D95+D92</f>
        <v>2140</v>
      </c>
      <c r="E137" s="37">
        <f t="shared" ref="E137:G137" si="99">+E136+E133+E132+E131+E130+E129+E128+E127+E124+E121+E120+E119+E116+E115+E112+E109+E106+E103+E100+E97+E96+E95+E92</f>
        <v>11488</v>
      </c>
      <c r="F137" s="37">
        <f t="shared" si="99"/>
        <v>1872</v>
      </c>
      <c r="G137" s="37">
        <f t="shared" si="99"/>
        <v>505</v>
      </c>
      <c r="H137" s="37">
        <f>+H136+H133+H132+H131+H130+H129+H128+H127+H124+H121+H120+H119+H116+H115+H112+H109+H106+H103+H100+H97+H96+H95+H92</f>
        <v>2377</v>
      </c>
      <c r="I137" s="37">
        <f>+I136+I133+I132+I131+I130+I129+I128+I127+I124+I121+I120+I119+I116+I115+I112+I109+I106+I103+I100+I97+I96+I95+I92</f>
        <v>632</v>
      </c>
      <c r="J137" s="37">
        <f t="shared" ref="J137:K137" si="100">+J136+J133+J132+J131+J130+J129+J128+J127+J124+J121+J120+J119+J116+J115+J112+J109+J106+J103+J100+J97+J96+J95+J92</f>
        <v>22</v>
      </c>
      <c r="K137" s="37">
        <f t="shared" si="100"/>
        <v>654</v>
      </c>
      <c r="L137" s="37">
        <f>+L136+L133+L132+L131+L130+L129+L128+L127+L124+L121+L120+L119+L116+L115+L112+L109+L106+L103+L100+L97+L96+L95+L92</f>
        <v>1199</v>
      </c>
      <c r="M137" s="37">
        <f>+M136+M133+M132+M131+M130+M129+M128+M127+M124+M121+M120+M119+M116+M115+M112+M109+M106+M103+M100+M97+M96+M95+M92</f>
        <v>35</v>
      </c>
      <c r="N137" s="37">
        <f t="shared" ref="N137:Q137" si="101">+N136+N133+N132+N131+N130+N129+N128+N127+N124+N121+N120+N119+N116+N115+N112+N109+N106+N103+N100+N97+N96+N95+N92</f>
        <v>1234</v>
      </c>
      <c r="O137" s="37">
        <f t="shared" si="101"/>
        <v>13051</v>
      </c>
      <c r="P137" s="37">
        <f t="shared" si="101"/>
        <v>2702</v>
      </c>
      <c r="Q137" s="37">
        <f t="shared" si="101"/>
        <v>15753</v>
      </c>
    </row>
    <row r="138" spans="1:17" ht="20.100000000000001" customHeight="1">
      <c r="A138" s="19">
        <v>1</v>
      </c>
      <c r="B138" s="20" t="s">
        <v>108</v>
      </c>
      <c r="C138" s="21">
        <v>750</v>
      </c>
      <c r="D138" s="21">
        <v>80</v>
      </c>
      <c r="E138" s="10">
        <f t="shared" ref="E138:E140" si="102">C138+D138</f>
        <v>830</v>
      </c>
      <c r="F138" s="21">
        <v>20</v>
      </c>
      <c r="G138" s="39">
        <v>10</v>
      </c>
      <c r="H138" s="10">
        <f t="shared" ref="H138:H140" si="103">F138+G138</f>
        <v>30</v>
      </c>
      <c r="I138" s="21">
        <v>35</v>
      </c>
      <c r="J138" s="21">
        <v>0</v>
      </c>
      <c r="K138" s="10">
        <f t="shared" ref="K138:K185" si="104">I138+J138</f>
        <v>35</v>
      </c>
      <c r="L138" s="39">
        <v>110</v>
      </c>
      <c r="M138" s="39">
        <v>20</v>
      </c>
      <c r="N138" s="10">
        <f t="shared" si="66"/>
        <v>130</v>
      </c>
      <c r="O138" s="10">
        <f t="shared" ref="O138:P140" si="105">C138+F138+I138+L138</f>
        <v>915</v>
      </c>
      <c r="P138" s="23">
        <f t="shared" si="105"/>
        <v>110</v>
      </c>
      <c r="Q138" s="10">
        <f t="shared" si="51"/>
        <v>1025</v>
      </c>
    </row>
    <row r="139" spans="1:17" ht="20.100000000000001" customHeight="1">
      <c r="A139" s="19">
        <v>2</v>
      </c>
      <c r="B139" s="20" t="s">
        <v>109</v>
      </c>
      <c r="C139" s="21">
        <v>752</v>
      </c>
      <c r="D139" s="21">
        <v>42</v>
      </c>
      <c r="E139" s="10">
        <f t="shared" si="102"/>
        <v>794</v>
      </c>
      <c r="F139" s="21">
        <v>5</v>
      </c>
      <c r="G139" s="39">
        <v>0</v>
      </c>
      <c r="H139" s="10">
        <f t="shared" si="103"/>
        <v>5</v>
      </c>
      <c r="I139" s="21">
        <v>2</v>
      </c>
      <c r="J139" s="21">
        <v>0</v>
      </c>
      <c r="K139" s="10">
        <f t="shared" si="104"/>
        <v>2</v>
      </c>
      <c r="L139" s="39">
        <v>15</v>
      </c>
      <c r="M139" s="39">
        <v>3</v>
      </c>
      <c r="N139" s="10">
        <f t="shared" si="66"/>
        <v>18</v>
      </c>
      <c r="O139" s="10">
        <f t="shared" si="105"/>
        <v>774</v>
      </c>
      <c r="P139" s="23">
        <f t="shared" si="105"/>
        <v>45</v>
      </c>
      <c r="Q139" s="10">
        <f t="shared" si="51"/>
        <v>819</v>
      </c>
    </row>
    <row r="140" spans="1:17" ht="20.100000000000001" customHeight="1">
      <c r="A140" s="19">
        <v>3</v>
      </c>
      <c r="B140" s="20" t="s">
        <v>110</v>
      </c>
      <c r="C140" s="21">
        <v>300</v>
      </c>
      <c r="D140" s="21">
        <v>20</v>
      </c>
      <c r="E140" s="10">
        <f t="shared" si="102"/>
        <v>320</v>
      </c>
      <c r="F140" s="21">
        <v>0</v>
      </c>
      <c r="G140" s="39">
        <v>0</v>
      </c>
      <c r="H140" s="10">
        <f t="shared" si="103"/>
        <v>0</v>
      </c>
      <c r="I140" s="21">
        <v>0</v>
      </c>
      <c r="J140" s="21">
        <v>0</v>
      </c>
      <c r="K140" s="10">
        <f t="shared" si="104"/>
        <v>0</v>
      </c>
      <c r="L140" s="39">
        <v>10</v>
      </c>
      <c r="M140" s="39">
        <v>3</v>
      </c>
      <c r="N140" s="10">
        <f t="shared" si="66"/>
        <v>13</v>
      </c>
      <c r="O140" s="10">
        <f t="shared" si="105"/>
        <v>310</v>
      </c>
      <c r="P140" s="23">
        <f t="shared" si="105"/>
        <v>23</v>
      </c>
      <c r="Q140" s="10">
        <f t="shared" si="51"/>
        <v>333</v>
      </c>
    </row>
    <row r="141" spans="1:17" s="29" customFormat="1" ht="20.100000000000001" customHeight="1">
      <c r="A141" s="26"/>
      <c r="B141" s="27" t="s">
        <v>109</v>
      </c>
      <c r="C141" s="28">
        <f t="shared" ref="C141:Q141" si="106">+C139+C140</f>
        <v>1052</v>
      </c>
      <c r="D141" s="28">
        <f t="shared" si="106"/>
        <v>62</v>
      </c>
      <c r="E141" s="28">
        <f t="shared" si="106"/>
        <v>1114</v>
      </c>
      <c r="F141" s="28">
        <f t="shared" si="106"/>
        <v>5</v>
      </c>
      <c r="G141" s="28">
        <f t="shared" si="106"/>
        <v>0</v>
      </c>
      <c r="H141" s="28">
        <f t="shared" si="106"/>
        <v>5</v>
      </c>
      <c r="I141" s="28">
        <f t="shared" si="106"/>
        <v>2</v>
      </c>
      <c r="J141" s="28">
        <f t="shared" si="106"/>
        <v>0</v>
      </c>
      <c r="K141" s="28">
        <f t="shared" si="106"/>
        <v>2</v>
      </c>
      <c r="L141" s="28">
        <f t="shared" si="106"/>
        <v>25</v>
      </c>
      <c r="M141" s="28">
        <f t="shared" si="106"/>
        <v>6</v>
      </c>
      <c r="N141" s="28">
        <f t="shared" si="106"/>
        <v>31</v>
      </c>
      <c r="O141" s="28">
        <f t="shared" si="106"/>
        <v>1084</v>
      </c>
      <c r="P141" s="28">
        <f t="shared" si="106"/>
        <v>68</v>
      </c>
      <c r="Q141" s="28">
        <f t="shared" si="106"/>
        <v>1152</v>
      </c>
    </row>
    <row r="142" spans="1:17" ht="20.100000000000001" customHeight="1">
      <c r="A142" s="19">
        <v>4</v>
      </c>
      <c r="B142" s="20" t="s">
        <v>111</v>
      </c>
      <c r="C142" s="21">
        <v>400</v>
      </c>
      <c r="D142" s="21">
        <v>25</v>
      </c>
      <c r="E142" s="10">
        <f t="shared" ref="E142:E143" si="107">C142+D142</f>
        <v>425</v>
      </c>
      <c r="F142" s="21">
        <v>5</v>
      </c>
      <c r="G142" s="39">
        <v>5</v>
      </c>
      <c r="H142" s="10">
        <f t="shared" ref="H142:H143" si="108">F142+G142</f>
        <v>10</v>
      </c>
      <c r="I142" s="21">
        <v>26</v>
      </c>
      <c r="J142" s="21">
        <v>0</v>
      </c>
      <c r="K142" s="10">
        <f t="shared" si="104"/>
        <v>26</v>
      </c>
      <c r="L142" s="39">
        <v>40</v>
      </c>
      <c r="M142" s="39">
        <v>5</v>
      </c>
      <c r="N142" s="10">
        <f t="shared" si="66"/>
        <v>45</v>
      </c>
      <c r="O142" s="10">
        <f>C142+F142+I142+L142</f>
        <v>471</v>
      </c>
      <c r="P142" s="23">
        <f>D142+G142+J142+M142</f>
        <v>35</v>
      </c>
      <c r="Q142" s="10">
        <f t="shared" si="51"/>
        <v>506</v>
      </c>
    </row>
    <row r="143" spans="1:17" ht="20.100000000000001" customHeight="1">
      <c r="A143" s="19">
        <v>5</v>
      </c>
      <c r="B143" s="20" t="s">
        <v>112</v>
      </c>
      <c r="C143" s="21">
        <v>150</v>
      </c>
      <c r="D143" s="21">
        <v>10</v>
      </c>
      <c r="E143" s="10">
        <f t="shared" si="107"/>
        <v>160</v>
      </c>
      <c r="F143" s="21">
        <v>15</v>
      </c>
      <c r="G143" s="39">
        <v>2</v>
      </c>
      <c r="H143" s="10">
        <f t="shared" si="108"/>
        <v>17</v>
      </c>
      <c r="I143" s="21">
        <v>83</v>
      </c>
      <c r="J143" s="21">
        <v>0</v>
      </c>
      <c r="K143" s="10">
        <f t="shared" si="104"/>
        <v>83</v>
      </c>
      <c r="L143" s="39">
        <v>30</v>
      </c>
      <c r="M143" s="39">
        <v>0</v>
      </c>
      <c r="N143" s="10">
        <f t="shared" si="66"/>
        <v>30</v>
      </c>
      <c r="O143" s="10">
        <f>C143+F143+I143+L143</f>
        <v>278</v>
      </c>
      <c r="P143" s="23">
        <f>D143+G143+J143+M143</f>
        <v>12</v>
      </c>
      <c r="Q143" s="10">
        <f t="shared" si="51"/>
        <v>290</v>
      </c>
    </row>
    <row r="144" spans="1:17" s="29" customFormat="1" ht="20.100000000000001" customHeight="1">
      <c r="A144" s="26"/>
      <c r="B144" s="27" t="s">
        <v>111</v>
      </c>
      <c r="C144" s="28">
        <f t="shared" ref="C144:Q144" si="109">+C142+C143</f>
        <v>550</v>
      </c>
      <c r="D144" s="28">
        <f t="shared" si="109"/>
        <v>35</v>
      </c>
      <c r="E144" s="28">
        <f t="shared" si="109"/>
        <v>585</v>
      </c>
      <c r="F144" s="28">
        <f t="shared" si="109"/>
        <v>20</v>
      </c>
      <c r="G144" s="28">
        <f t="shared" si="109"/>
        <v>7</v>
      </c>
      <c r="H144" s="28">
        <f t="shared" si="109"/>
        <v>27</v>
      </c>
      <c r="I144" s="28">
        <f t="shared" si="109"/>
        <v>109</v>
      </c>
      <c r="J144" s="28">
        <f t="shared" si="109"/>
        <v>0</v>
      </c>
      <c r="K144" s="28">
        <f t="shared" si="109"/>
        <v>109</v>
      </c>
      <c r="L144" s="28">
        <f t="shared" si="109"/>
        <v>70</v>
      </c>
      <c r="M144" s="28">
        <f t="shared" si="109"/>
        <v>5</v>
      </c>
      <c r="N144" s="28">
        <f t="shared" si="109"/>
        <v>75</v>
      </c>
      <c r="O144" s="28">
        <f t="shared" si="109"/>
        <v>749</v>
      </c>
      <c r="P144" s="28">
        <f t="shared" si="109"/>
        <v>47</v>
      </c>
      <c r="Q144" s="28">
        <f t="shared" si="109"/>
        <v>796</v>
      </c>
    </row>
    <row r="145" spans="1:17" ht="20.100000000000001" customHeight="1">
      <c r="A145" s="19">
        <v>6</v>
      </c>
      <c r="B145" s="20" t="s">
        <v>113</v>
      </c>
      <c r="C145" s="21">
        <v>890</v>
      </c>
      <c r="D145" s="21">
        <v>72</v>
      </c>
      <c r="E145" s="10">
        <f t="shared" ref="E145:E147" si="110">C145+D145</f>
        <v>962</v>
      </c>
      <c r="F145" s="21">
        <v>0</v>
      </c>
      <c r="G145" s="39">
        <v>0</v>
      </c>
      <c r="H145" s="10">
        <f t="shared" ref="H145:H147" si="111">F145+G145</f>
        <v>0</v>
      </c>
      <c r="I145" s="21">
        <v>50</v>
      </c>
      <c r="J145" s="21">
        <v>0</v>
      </c>
      <c r="K145" s="10">
        <f t="shared" si="104"/>
        <v>50</v>
      </c>
      <c r="L145" s="39">
        <v>70</v>
      </c>
      <c r="M145" s="39">
        <v>10</v>
      </c>
      <c r="N145" s="10">
        <f t="shared" si="66"/>
        <v>80</v>
      </c>
      <c r="O145" s="10">
        <f t="shared" ref="O145:P147" si="112">C145+F145+I145+L145</f>
        <v>1010</v>
      </c>
      <c r="P145" s="23">
        <f t="shared" si="112"/>
        <v>82</v>
      </c>
      <c r="Q145" s="10">
        <f t="shared" si="51"/>
        <v>1092</v>
      </c>
    </row>
    <row r="146" spans="1:17" ht="20.100000000000001" customHeight="1">
      <c r="A146" s="19">
        <v>7</v>
      </c>
      <c r="B146" s="20" t="s">
        <v>114</v>
      </c>
      <c r="C146" s="21">
        <v>80</v>
      </c>
      <c r="D146" s="21">
        <v>4</v>
      </c>
      <c r="E146" s="10">
        <f t="shared" si="110"/>
        <v>84</v>
      </c>
      <c r="F146" s="21">
        <v>0</v>
      </c>
      <c r="G146" s="39">
        <v>0</v>
      </c>
      <c r="H146" s="10">
        <f t="shared" si="111"/>
        <v>0</v>
      </c>
      <c r="I146" s="21">
        <v>10</v>
      </c>
      <c r="J146" s="21">
        <v>0</v>
      </c>
      <c r="K146" s="10">
        <f t="shared" si="104"/>
        <v>10</v>
      </c>
      <c r="L146" s="39">
        <v>12</v>
      </c>
      <c r="M146" s="39">
        <v>0</v>
      </c>
      <c r="N146" s="10">
        <f t="shared" si="66"/>
        <v>12</v>
      </c>
      <c r="O146" s="10">
        <f t="shared" si="112"/>
        <v>102</v>
      </c>
      <c r="P146" s="23">
        <f t="shared" si="112"/>
        <v>4</v>
      </c>
      <c r="Q146" s="10">
        <f t="shared" si="51"/>
        <v>106</v>
      </c>
    </row>
    <row r="147" spans="1:17" ht="20.100000000000001" customHeight="1">
      <c r="A147" s="19">
        <v>8</v>
      </c>
      <c r="B147" s="20" t="s">
        <v>115</v>
      </c>
      <c r="C147" s="21">
        <v>70</v>
      </c>
      <c r="D147" s="21">
        <v>5</v>
      </c>
      <c r="E147" s="10">
        <f t="shared" si="110"/>
        <v>75</v>
      </c>
      <c r="F147" s="21">
        <v>0</v>
      </c>
      <c r="G147" s="39">
        <v>0</v>
      </c>
      <c r="H147" s="10">
        <f t="shared" si="111"/>
        <v>0</v>
      </c>
      <c r="I147" s="21">
        <v>30</v>
      </c>
      <c r="J147" s="21">
        <v>0</v>
      </c>
      <c r="K147" s="10">
        <f t="shared" si="104"/>
        <v>30</v>
      </c>
      <c r="L147" s="39">
        <v>21</v>
      </c>
      <c r="M147" s="39">
        <v>0</v>
      </c>
      <c r="N147" s="10">
        <f t="shared" si="66"/>
        <v>21</v>
      </c>
      <c r="O147" s="10">
        <f t="shared" si="112"/>
        <v>121</v>
      </c>
      <c r="P147" s="23">
        <f t="shared" si="112"/>
        <v>5</v>
      </c>
      <c r="Q147" s="10">
        <f t="shared" si="51"/>
        <v>126</v>
      </c>
    </row>
    <row r="148" spans="1:17" s="29" customFormat="1" ht="20.100000000000001" customHeight="1">
      <c r="A148" s="26"/>
      <c r="B148" s="27" t="s">
        <v>113</v>
      </c>
      <c r="C148" s="28">
        <f t="shared" ref="C148:Q148" si="113">+C145+C146+C147</f>
        <v>1040</v>
      </c>
      <c r="D148" s="28">
        <f t="shared" si="113"/>
        <v>81</v>
      </c>
      <c r="E148" s="28">
        <f t="shared" si="113"/>
        <v>1121</v>
      </c>
      <c r="F148" s="28">
        <f t="shared" si="113"/>
        <v>0</v>
      </c>
      <c r="G148" s="28">
        <f t="shared" si="113"/>
        <v>0</v>
      </c>
      <c r="H148" s="28">
        <f t="shared" si="113"/>
        <v>0</v>
      </c>
      <c r="I148" s="28">
        <f t="shared" si="113"/>
        <v>90</v>
      </c>
      <c r="J148" s="28">
        <f t="shared" si="113"/>
        <v>0</v>
      </c>
      <c r="K148" s="28">
        <f t="shared" si="113"/>
        <v>90</v>
      </c>
      <c r="L148" s="28">
        <f t="shared" si="113"/>
        <v>103</v>
      </c>
      <c r="M148" s="28">
        <f t="shared" si="113"/>
        <v>10</v>
      </c>
      <c r="N148" s="28">
        <f t="shared" si="113"/>
        <v>113</v>
      </c>
      <c r="O148" s="28">
        <f t="shared" si="113"/>
        <v>1233</v>
      </c>
      <c r="P148" s="28">
        <f t="shared" si="113"/>
        <v>91</v>
      </c>
      <c r="Q148" s="28">
        <f t="shared" si="113"/>
        <v>1324</v>
      </c>
    </row>
    <row r="149" spans="1:17" ht="20.100000000000001" customHeight="1">
      <c r="A149" s="19">
        <v>9</v>
      </c>
      <c r="B149" s="20" t="s">
        <v>116</v>
      </c>
      <c r="C149" s="21">
        <v>3470</v>
      </c>
      <c r="D149" s="21">
        <v>450</v>
      </c>
      <c r="E149" s="10">
        <f t="shared" ref="E149:E157" si="114">C149+D149</f>
        <v>3920</v>
      </c>
      <c r="F149" s="21">
        <v>70</v>
      </c>
      <c r="G149" s="39">
        <v>15</v>
      </c>
      <c r="H149" s="10">
        <f t="shared" ref="H149:H157" si="115">F149+G149</f>
        <v>85</v>
      </c>
      <c r="I149" s="21">
        <v>55</v>
      </c>
      <c r="J149" s="21">
        <v>1</v>
      </c>
      <c r="K149" s="10">
        <f t="shared" si="104"/>
        <v>56</v>
      </c>
      <c r="L149" s="39">
        <v>402</v>
      </c>
      <c r="M149" s="39">
        <v>50</v>
      </c>
      <c r="N149" s="10">
        <f t="shared" si="66"/>
        <v>452</v>
      </c>
      <c r="O149" s="10">
        <f t="shared" ref="O149:P157" si="116">C149+F149+I149+L149</f>
        <v>3997</v>
      </c>
      <c r="P149" s="23">
        <f t="shared" si="116"/>
        <v>516</v>
      </c>
      <c r="Q149" s="10">
        <f t="shared" si="51"/>
        <v>4513</v>
      </c>
    </row>
    <row r="150" spans="1:17" ht="20.100000000000001" customHeight="1">
      <c r="A150" s="19">
        <v>10</v>
      </c>
      <c r="B150" s="20" t="s">
        <v>117</v>
      </c>
      <c r="C150" s="21">
        <v>30</v>
      </c>
      <c r="D150" s="21">
        <v>5</v>
      </c>
      <c r="E150" s="10">
        <f t="shared" si="114"/>
        <v>35</v>
      </c>
      <c r="F150" s="21">
        <v>0</v>
      </c>
      <c r="G150" s="39">
        <v>0</v>
      </c>
      <c r="H150" s="10">
        <f t="shared" si="115"/>
        <v>0</v>
      </c>
      <c r="I150" s="21">
        <v>0</v>
      </c>
      <c r="J150" s="21">
        <v>0</v>
      </c>
      <c r="K150" s="10">
        <f t="shared" si="104"/>
        <v>0</v>
      </c>
      <c r="L150" s="39">
        <v>4</v>
      </c>
      <c r="M150" s="39">
        <v>0</v>
      </c>
      <c r="N150" s="10">
        <f t="shared" si="66"/>
        <v>4</v>
      </c>
      <c r="O150" s="10">
        <f t="shared" si="116"/>
        <v>34</v>
      </c>
      <c r="P150" s="23">
        <f t="shared" si="116"/>
        <v>5</v>
      </c>
      <c r="Q150" s="10">
        <f t="shared" si="51"/>
        <v>39</v>
      </c>
    </row>
    <row r="151" spans="1:17" ht="20.100000000000001" customHeight="1">
      <c r="A151" s="19">
        <v>11</v>
      </c>
      <c r="B151" s="20" t="s">
        <v>118</v>
      </c>
      <c r="C151" s="21">
        <v>6</v>
      </c>
      <c r="D151" s="21">
        <v>0</v>
      </c>
      <c r="E151" s="10">
        <f t="shared" si="114"/>
        <v>6</v>
      </c>
      <c r="F151" s="21">
        <v>0</v>
      </c>
      <c r="G151" s="39">
        <v>0</v>
      </c>
      <c r="H151" s="10">
        <f t="shared" si="115"/>
        <v>0</v>
      </c>
      <c r="I151" s="21">
        <v>0</v>
      </c>
      <c r="J151" s="21">
        <v>0</v>
      </c>
      <c r="K151" s="10">
        <f t="shared" si="104"/>
        <v>0</v>
      </c>
      <c r="L151" s="39">
        <v>4</v>
      </c>
      <c r="M151" s="39">
        <v>0</v>
      </c>
      <c r="N151" s="10">
        <f t="shared" si="66"/>
        <v>4</v>
      </c>
      <c r="O151" s="10">
        <f t="shared" si="116"/>
        <v>10</v>
      </c>
      <c r="P151" s="23">
        <f t="shared" si="116"/>
        <v>0</v>
      </c>
      <c r="Q151" s="10">
        <f t="shared" si="51"/>
        <v>10</v>
      </c>
    </row>
    <row r="152" spans="1:17" ht="20.100000000000001" customHeight="1">
      <c r="A152" s="19">
        <v>12</v>
      </c>
      <c r="B152" s="20" t="s">
        <v>119</v>
      </c>
      <c r="C152" s="21">
        <v>25</v>
      </c>
      <c r="D152" s="21">
        <v>4</v>
      </c>
      <c r="E152" s="10">
        <f t="shared" si="114"/>
        <v>29</v>
      </c>
      <c r="F152" s="21">
        <v>0</v>
      </c>
      <c r="G152" s="39">
        <v>0</v>
      </c>
      <c r="H152" s="10">
        <f t="shared" si="115"/>
        <v>0</v>
      </c>
      <c r="I152" s="21">
        <v>0</v>
      </c>
      <c r="J152" s="21">
        <v>0</v>
      </c>
      <c r="K152" s="10">
        <f t="shared" si="104"/>
        <v>0</v>
      </c>
      <c r="L152" s="39">
        <v>4</v>
      </c>
      <c r="M152" s="39">
        <v>0</v>
      </c>
      <c r="N152" s="10">
        <f t="shared" si="66"/>
        <v>4</v>
      </c>
      <c r="O152" s="10">
        <f t="shared" si="116"/>
        <v>29</v>
      </c>
      <c r="P152" s="23">
        <f t="shared" si="116"/>
        <v>4</v>
      </c>
      <c r="Q152" s="10">
        <f t="shared" si="51"/>
        <v>33</v>
      </c>
    </row>
    <row r="153" spans="1:17" ht="20.100000000000001" customHeight="1">
      <c r="A153" s="19">
        <v>13</v>
      </c>
      <c r="B153" s="20" t="s">
        <v>120</v>
      </c>
      <c r="C153" s="21">
        <v>6</v>
      </c>
      <c r="D153" s="21">
        <v>0</v>
      </c>
      <c r="E153" s="10">
        <f t="shared" si="114"/>
        <v>6</v>
      </c>
      <c r="F153" s="21">
        <v>0</v>
      </c>
      <c r="G153" s="39">
        <v>0</v>
      </c>
      <c r="H153" s="10">
        <f t="shared" si="115"/>
        <v>0</v>
      </c>
      <c r="I153" s="21">
        <v>0</v>
      </c>
      <c r="J153" s="21">
        <v>0</v>
      </c>
      <c r="K153" s="10">
        <f t="shared" si="104"/>
        <v>0</v>
      </c>
      <c r="L153" s="39">
        <v>4</v>
      </c>
      <c r="M153" s="39">
        <v>0</v>
      </c>
      <c r="N153" s="10">
        <f t="shared" si="66"/>
        <v>4</v>
      </c>
      <c r="O153" s="10">
        <f t="shared" si="116"/>
        <v>10</v>
      </c>
      <c r="P153" s="23">
        <f t="shared" si="116"/>
        <v>0</v>
      </c>
      <c r="Q153" s="10">
        <f t="shared" si="51"/>
        <v>10</v>
      </c>
    </row>
    <row r="154" spans="1:17" ht="20.100000000000001" customHeight="1">
      <c r="A154" s="19">
        <v>14</v>
      </c>
      <c r="B154" s="20" t="s">
        <v>121</v>
      </c>
      <c r="C154" s="21">
        <v>0</v>
      </c>
      <c r="D154" s="21">
        <v>0</v>
      </c>
      <c r="E154" s="10">
        <f t="shared" si="114"/>
        <v>0</v>
      </c>
      <c r="F154" s="21">
        <v>0</v>
      </c>
      <c r="G154" s="39">
        <v>0</v>
      </c>
      <c r="H154" s="10">
        <f t="shared" si="115"/>
        <v>0</v>
      </c>
      <c r="I154" s="21">
        <v>0</v>
      </c>
      <c r="J154" s="21">
        <v>0</v>
      </c>
      <c r="K154" s="10">
        <f t="shared" si="104"/>
        <v>0</v>
      </c>
      <c r="L154" s="39">
        <v>0</v>
      </c>
      <c r="M154" s="39">
        <v>0</v>
      </c>
      <c r="N154" s="10">
        <f t="shared" si="66"/>
        <v>0</v>
      </c>
      <c r="O154" s="10">
        <f t="shared" si="116"/>
        <v>0</v>
      </c>
      <c r="P154" s="23">
        <f t="shared" si="116"/>
        <v>0</v>
      </c>
      <c r="Q154" s="10">
        <f t="shared" si="51"/>
        <v>0</v>
      </c>
    </row>
    <row r="155" spans="1:17" ht="20.100000000000001" customHeight="1">
      <c r="A155" s="19">
        <v>15</v>
      </c>
      <c r="B155" s="20" t="s">
        <v>122</v>
      </c>
      <c r="C155" s="21">
        <v>6</v>
      </c>
      <c r="D155" s="21">
        <v>0</v>
      </c>
      <c r="E155" s="10">
        <f t="shared" si="114"/>
        <v>6</v>
      </c>
      <c r="F155" s="21">
        <v>0</v>
      </c>
      <c r="G155" s="39">
        <v>0</v>
      </c>
      <c r="H155" s="10">
        <f t="shared" si="115"/>
        <v>0</v>
      </c>
      <c r="I155" s="21">
        <v>0</v>
      </c>
      <c r="J155" s="21">
        <v>0</v>
      </c>
      <c r="K155" s="10">
        <f t="shared" si="104"/>
        <v>0</v>
      </c>
      <c r="L155" s="39">
        <v>4</v>
      </c>
      <c r="M155" s="39">
        <v>0</v>
      </c>
      <c r="N155" s="10">
        <f t="shared" si="66"/>
        <v>4</v>
      </c>
      <c r="O155" s="10">
        <f t="shared" si="116"/>
        <v>10</v>
      </c>
      <c r="P155" s="23">
        <f t="shared" si="116"/>
        <v>0</v>
      </c>
      <c r="Q155" s="10">
        <f t="shared" si="51"/>
        <v>10</v>
      </c>
    </row>
    <row r="156" spans="1:17" ht="20.100000000000001" customHeight="1">
      <c r="A156" s="19">
        <v>16</v>
      </c>
      <c r="B156" s="20" t="s">
        <v>123</v>
      </c>
      <c r="C156" s="21">
        <v>30</v>
      </c>
      <c r="D156" s="21">
        <v>5</v>
      </c>
      <c r="E156" s="10">
        <f t="shared" si="114"/>
        <v>35</v>
      </c>
      <c r="F156" s="21">
        <v>0</v>
      </c>
      <c r="G156" s="39">
        <v>0</v>
      </c>
      <c r="H156" s="10">
        <f t="shared" si="115"/>
        <v>0</v>
      </c>
      <c r="I156" s="21">
        <v>0</v>
      </c>
      <c r="J156" s="21">
        <v>0</v>
      </c>
      <c r="K156" s="10">
        <f t="shared" si="104"/>
        <v>0</v>
      </c>
      <c r="L156" s="39">
        <v>4</v>
      </c>
      <c r="M156" s="39">
        <v>0</v>
      </c>
      <c r="N156" s="10">
        <f t="shared" si="66"/>
        <v>4</v>
      </c>
      <c r="O156" s="10">
        <f t="shared" si="116"/>
        <v>34</v>
      </c>
      <c r="P156" s="23">
        <f t="shared" si="116"/>
        <v>5</v>
      </c>
      <c r="Q156" s="10">
        <f t="shared" si="51"/>
        <v>39</v>
      </c>
    </row>
    <row r="157" spans="1:17" ht="25.5" customHeight="1">
      <c r="A157" s="19">
        <v>17</v>
      </c>
      <c r="B157" s="20" t="s">
        <v>124</v>
      </c>
      <c r="C157" s="21">
        <v>196</v>
      </c>
      <c r="D157" s="21">
        <v>20</v>
      </c>
      <c r="E157" s="10">
        <f t="shared" si="114"/>
        <v>216</v>
      </c>
      <c r="F157" s="21">
        <v>0</v>
      </c>
      <c r="G157" s="39">
        <v>0</v>
      </c>
      <c r="H157" s="10">
        <f t="shared" si="115"/>
        <v>0</v>
      </c>
      <c r="I157" s="21">
        <v>0</v>
      </c>
      <c r="J157" s="21">
        <v>0</v>
      </c>
      <c r="K157" s="10">
        <f t="shared" si="104"/>
        <v>0</v>
      </c>
      <c r="L157" s="39">
        <v>25</v>
      </c>
      <c r="M157" s="39">
        <v>5</v>
      </c>
      <c r="N157" s="10">
        <f t="shared" si="66"/>
        <v>30</v>
      </c>
      <c r="O157" s="10">
        <f t="shared" si="116"/>
        <v>221</v>
      </c>
      <c r="P157" s="23">
        <f t="shared" si="116"/>
        <v>25</v>
      </c>
      <c r="Q157" s="10">
        <f t="shared" si="51"/>
        <v>246</v>
      </c>
    </row>
    <row r="158" spans="1:17" s="29" customFormat="1" ht="27.75" customHeight="1">
      <c r="A158" s="26"/>
      <c r="B158" s="27" t="s">
        <v>116</v>
      </c>
      <c r="C158" s="28">
        <f t="shared" ref="C158:Q158" si="117">SUM(C149:C157)</f>
        <v>3769</v>
      </c>
      <c r="D158" s="28">
        <f t="shared" si="117"/>
        <v>484</v>
      </c>
      <c r="E158" s="28">
        <f t="shared" si="117"/>
        <v>4253</v>
      </c>
      <c r="F158" s="28">
        <f t="shared" si="117"/>
        <v>70</v>
      </c>
      <c r="G158" s="28">
        <f t="shared" si="117"/>
        <v>15</v>
      </c>
      <c r="H158" s="28">
        <f t="shared" si="117"/>
        <v>85</v>
      </c>
      <c r="I158" s="28">
        <f t="shared" si="117"/>
        <v>55</v>
      </c>
      <c r="J158" s="28">
        <f t="shared" si="117"/>
        <v>1</v>
      </c>
      <c r="K158" s="28">
        <f t="shared" si="117"/>
        <v>56</v>
      </c>
      <c r="L158" s="28">
        <f t="shared" si="117"/>
        <v>451</v>
      </c>
      <c r="M158" s="28">
        <f t="shared" si="117"/>
        <v>55</v>
      </c>
      <c r="N158" s="28">
        <f t="shared" si="117"/>
        <v>506</v>
      </c>
      <c r="O158" s="28">
        <f t="shared" si="117"/>
        <v>4345</v>
      </c>
      <c r="P158" s="28">
        <f t="shared" si="117"/>
        <v>555</v>
      </c>
      <c r="Q158" s="28">
        <f t="shared" si="117"/>
        <v>4900</v>
      </c>
    </row>
    <row r="159" spans="1:17" ht="20.100000000000001" customHeight="1">
      <c r="A159" s="19">
        <v>18</v>
      </c>
      <c r="B159" s="20" t="s">
        <v>125</v>
      </c>
      <c r="C159" s="21">
        <v>650</v>
      </c>
      <c r="D159" s="21">
        <v>20</v>
      </c>
      <c r="E159" s="10">
        <f t="shared" ref="E159:E161" si="118">C159+D159</f>
        <v>670</v>
      </c>
      <c r="F159" s="21">
        <v>5</v>
      </c>
      <c r="G159" s="39">
        <v>0</v>
      </c>
      <c r="H159" s="10">
        <f t="shared" ref="H159:H161" si="119">F159+G159</f>
        <v>5</v>
      </c>
      <c r="I159" s="21">
        <v>0</v>
      </c>
      <c r="J159" s="21">
        <v>0</v>
      </c>
      <c r="K159" s="10">
        <f t="shared" si="104"/>
        <v>0</v>
      </c>
      <c r="L159" s="39">
        <v>3</v>
      </c>
      <c r="M159" s="39">
        <v>1</v>
      </c>
      <c r="N159" s="10">
        <f t="shared" si="66"/>
        <v>4</v>
      </c>
      <c r="O159" s="10">
        <f t="shared" ref="O159:P161" si="120">C159+F159+I159+L159</f>
        <v>658</v>
      </c>
      <c r="P159" s="23">
        <f t="shared" si="120"/>
        <v>21</v>
      </c>
      <c r="Q159" s="10">
        <f t="shared" si="51"/>
        <v>679</v>
      </c>
    </row>
    <row r="160" spans="1:17" ht="19.5" customHeight="1">
      <c r="A160" s="19">
        <v>19</v>
      </c>
      <c r="B160" s="20" t="s">
        <v>126</v>
      </c>
      <c r="C160" s="21">
        <v>250</v>
      </c>
      <c r="D160" s="21">
        <v>20</v>
      </c>
      <c r="E160" s="10">
        <f t="shared" si="118"/>
        <v>270</v>
      </c>
      <c r="F160" s="21">
        <v>5</v>
      </c>
      <c r="G160" s="39">
        <v>0</v>
      </c>
      <c r="H160" s="10">
        <f t="shared" si="119"/>
        <v>5</v>
      </c>
      <c r="I160" s="21">
        <v>0</v>
      </c>
      <c r="J160" s="21">
        <v>0</v>
      </c>
      <c r="K160" s="10">
        <f t="shared" si="104"/>
        <v>0</v>
      </c>
      <c r="L160" s="39">
        <v>10</v>
      </c>
      <c r="M160" s="39">
        <v>0</v>
      </c>
      <c r="N160" s="10">
        <f t="shared" si="66"/>
        <v>10</v>
      </c>
      <c r="O160" s="10">
        <f t="shared" si="120"/>
        <v>265</v>
      </c>
      <c r="P160" s="23">
        <f t="shared" si="120"/>
        <v>20</v>
      </c>
      <c r="Q160" s="10">
        <f t="shared" si="51"/>
        <v>285</v>
      </c>
    </row>
    <row r="161" spans="1:17" ht="19.5" customHeight="1">
      <c r="A161" s="19">
        <v>20</v>
      </c>
      <c r="B161" s="20" t="s">
        <v>127</v>
      </c>
      <c r="C161" s="21">
        <v>10</v>
      </c>
      <c r="D161" s="21">
        <v>0</v>
      </c>
      <c r="E161" s="10">
        <f t="shared" si="118"/>
        <v>10</v>
      </c>
      <c r="F161" s="21">
        <v>2</v>
      </c>
      <c r="G161" s="39">
        <v>0</v>
      </c>
      <c r="H161" s="10">
        <f t="shared" si="119"/>
        <v>2</v>
      </c>
      <c r="I161" s="21">
        <v>10</v>
      </c>
      <c r="J161" s="21">
        <v>0</v>
      </c>
      <c r="K161" s="10">
        <f t="shared" si="104"/>
        <v>10</v>
      </c>
      <c r="L161" s="39">
        <v>2</v>
      </c>
      <c r="M161" s="39">
        <v>0</v>
      </c>
      <c r="N161" s="10">
        <f t="shared" si="66"/>
        <v>2</v>
      </c>
      <c r="O161" s="10">
        <f t="shared" si="120"/>
        <v>24</v>
      </c>
      <c r="P161" s="23">
        <f t="shared" si="120"/>
        <v>0</v>
      </c>
      <c r="Q161" s="10">
        <f t="shared" si="51"/>
        <v>24</v>
      </c>
    </row>
    <row r="162" spans="1:17" s="29" customFormat="1" ht="19.5" customHeight="1">
      <c r="A162" s="26"/>
      <c r="B162" s="27" t="s">
        <v>126</v>
      </c>
      <c r="C162" s="28">
        <f t="shared" ref="C162:M162" si="121">+C160+C161</f>
        <v>260</v>
      </c>
      <c r="D162" s="28">
        <f t="shared" si="121"/>
        <v>20</v>
      </c>
      <c r="E162" s="28">
        <f t="shared" si="121"/>
        <v>280</v>
      </c>
      <c r="F162" s="28">
        <f t="shared" si="121"/>
        <v>7</v>
      </c>
      <c r="G162" s="28">
        <f t="shared" si="121"/>
        <v>0</v>
      </c>
      <c r="H162" s="28">
        <f t="shared" si="121"/>
        <v>7</v>
      </c>
      <c r="I162" s="28">
        <f t="shared" si="121"/>
        <v>10</v>
      </c>
      <c r="J162" s="28">
        <f t="shared" si="121"/>
        <v>0</v>
      </c>
      <c r="K162" s="28">
        <f t="shared" si="121"/>
        <v>10</v>
      </c>
      <c r="L162" s="28">
        <f t="shared" si="121"/>
        <v>12</v>
      </c>
      <c r="M162" s="28">
        <f t="shared" si="121"/>
        <v>0</v>
      </c>
      <c r="N162" s="28">
        <f t="shared" ref="N162:Q162" si="122">+N160+N161</f>
        <v>12</v>
      </c>
      <c r="O162" s="28">
        <f t="shared" si="122"/>
        <v>289</v>
      </c>
      <c r="P162" s="28">
        <f t="shared" si="122"/>
        <v>20</v>
      </c>
      <c r="Q162" s="28">
        <f t="shared" si="122"/>
        <v>309</v>
      </c>
    </row>
    <row r="163" spans="1:17" ht="19.5" customHeight="1">
      <c r="A163" s="19">
        <v>21</v>
      </c>
      <c r="B163" s="20" t="s">
        <v>128</v>
      </c>
      <c r="C163" s="21">
        <v>3100</v>
      </c>
      <c r="D163" s="21">
        <v>350</v>
      </c>
      <c r="E163" s="10">
        <f t="shared" ref="E163:E165" si="123">C163+D163</f>
        <v>3450</v>
      </c>
      <c r="F163" s="21">
        <v>50</v>
      </c>
      <c r="G163" s="39">
        <v>10</v>
      </c>
      <c r="H163" s="10">
        <f t="shared" ref="H163:H165" si="124">F163+G163</f>
        <v>60</v>
      </c>
      <c r="I163" s="21">
        <v>30</v>
      </c>
      <c r="J163" s="21">
        <v>0</v>
      </c>
      <c r="K163" s="10">
        <f t="shared" si="104"/>
        <v>30</v>
      </c>
      <c r="L163" s="39">
        <v>510</v>
      </c>
      <c r="M163" s="39">
        <v>48</v>
      </c>
      <c r="N163" s="10">
        <f t="shared" si="66"/>
        <v>558</v>
      </c>
      <c r="O163" s="10">
        <f t="shared" ref="O163:P165" si="125">C163+F163+I163+L163</f>
        <v>3690</v>
      </c>
      <c r="P163" s="23">
        <f t="shared" si="125"/>
        <v>408</v>
      </c>
      <c r="Q163" s="10">
        <f t="shared" si="51"/>
        <v>4098</v>
      </c>
    </row>
    <row r="164" spans="1:17" ht="20.100000000000001" customHeight="1">
      <c r="A164" s="19">
        <v>22</v>
      </c>
      <c r="B164" s="20" t="s">
        <v>129</v>
      </c>
      <c r="C164" s="21">
        <v>480</v>
      </c>
      <c r="D164" s="21">
        <v>40</v>
      </c>
      <c r="E164" s="10">
        <f t="shared" si="123"/>
        <v>520</v>
      </c>
      <c r="F164" s="21">
        <v>0</v>
      </c>
      <c r="G164" s="39">
        <v>0</v>
      </c>
      <c r="H164" s="10">
        <f t="shared" si="124"/>
        <v>0</v>
      </c>
      <c r="I164" s="21">
        <v>0</v>
      </c>
      <c r="J164" s="21">
        <v>0</v>
      </c>
      <c r="K164" s="10">
        <f t="shared" si="104"/>
        <v>0</v>
      </c>
      <c r="L164" s="39">
        <v>5</v>
      </c>
      <c r="M164" s="39">
        <v>1</v>
      </c>
      <c r="N164" s="10">
        <f t="shared" si="66"/>
        <v>6</v>
      </c>
      <c r="O164" s="10">
        <f t="shared" si="125"/>
        <v>485</v>
      </c>
      <c r="P164" s="23">
        <f t="shared" si="125"/>
        <v>41</v>
      </c>
      <c r="Q164" s="10">
        <f t="shared" si="51"/>
        <v>526</v>
      </c>
    </row>
    <row r="165" spans="1:17" ht="20.100000000000001" customHeight="1">
      <c r="A165" s="19">
        <v>23</v>
      </c>
      <c r="B165" s="20" t="s">
        <v>130</v>
      </c>
      <c r="C165" s="21">
        <v>80</v>
      </c>
      <c r="D165" s="21">
        <v>40</v>
      </c>
      <c r="E165" s="10">
        <f t="shared" si="123"/>
        <v>120</v>
      </c>
      <c r="F165" s="21">
        <v>0</v>
      </c>
      <c r="G165" s="39">
        <v>0</v>
      </c>
      <c r="H165" s="10">
        <f t="shared" si="124"/>
        <v>0</v>
      </c>
      <c r="I165" s="21">
        <v>10</v>
      </c>
      <c r="J165" s="21">
        <v>0</v>
      </c>
      <c r="K165" s="10">
        <f t="shared" si="104"/>
        <v>10</v>
      </c>
      <c r="L165" s="39">
        <v>1</v>
      </c>
      <c r="M165" s="39">
        <v>0</v>
      </c>
      <c r="N165" s="10">
        <f t="shared" si="66"/>
        <v>1</v>
      </c>
      <c r="O165" s="10">
        <f t="shared" si="125"/>
        <v>91</v>
      </c>
      <c r="P165" s="23">
        <f t="shared" si="125"/>
        <v>40</v>
      </c>
      <c r="Q165" s="10">
        <f t="shared" si="51"/>
        <v>131</v>
      </c>
    </row>
    <row r="166" spans="1:17" s="29" customFormat="1" ht="20.100000000000001" customHeight="1">
      <c r="A166" s="26"/>
      <c r="B166" s="27" t="s">
        <v>129</v>
      </c>
      <c r="C166" s="28">
        <f t="shared" ref="C166:M166" si="126">+C164+C165</f>
        <v>560</v>
      </c>
      <c r="D166" s="28">
        <f t="shared" si="126"/>
        <v>80</v>
      </c>
      <c r="E166" s="28">
        <f t="shared" si="126"/>
        <v>640</v>
      </c>
      <c r="F166" s="28">
        <f t="shared" si="126"/>
        <v>0</v>
      </c>
      <c r="G166" s="28">
        <f t="shared" si="126"/>
        <v>0</v>
      </c>
      <c r="H166" s="28">
        <f t="shared" si="126"/>
        <v>0</v>
      </c>
      <c r="I166" s="28">
        <f t="shared" si="126"/>
        <v>10</v>
      </c>
      <c r="J166" s="28">
        <f t="shared" si="126"/>
        <v>0</v>
      </c>
      <c r="K166" s="28">
        <f t="shared" si="126"/>
        <v>10</v>
      </c>
      <c r="L166" s="28">
        <f t="shared" si="126"/>
        <v>6</v>
      </c>
      <c r="M166" s="28">
        <f t="shared" si="126"/>
        <v>1</v>
      </c>
      <c r="N166" s="28">
        <f t="shared" ref="N166:Q166" si="127">+N164+N165</f>
        <v>7</v>
      </c>
      <c r="O166" s="28">
        <f t="shared" si="127"/>
        <v>576</v>
      </c>
      <c r="P166" s="28">
        <f t="shared" si="127"/>
        <v>81</v>
      </c>
      <c r="Q166" s="28">
        <f t="shared" si="127"/>
        <v>657</v>
      </c>
    </row>
    <row r="167" spans="1:17" ht="20.100000000000001" customHeight="1">
      <c r="A167" s="19">
        <v>24</v>
      </c>
      <c r="B167" s="20" t="s">
        <v>131</v>
      </c>
      <c r="C167" s="21">
        <v>300</v>
      </c>
      <c r="D167" s="21">
        <v>83</v>
      </c>
      <c r="E167" s="10">
        <f t="shared" ref="E167:E169" si="128">C167+D167</f>
        <v>383</v>
      </c>
      <c r="F167" s="21">
        <v>0</v>
      </c>
      <c r="G167" s="39">
        <v>0</v>
      </c>
      <c r="H167" s="10">
        <f t="shared" ref="H167:H169" si="129">F167+G167</f>
        <v>0</v>
      </c>
      <c r="I167" s="21">
        <v>10</v>
      </c>
      <c r="J167" s="21">
        <v>0</v>
      </c>
      <c r="K167" s="10">
        <f t="shared" si="104"/>
        <v>10</v>
      </c>
      <c r="L167" s="39">
        <v>15</v>
      </c>
      <c r="M167" s="39">
        <v>5</v>
      </c>
      <c r="N167" s="10">
        <f t="shared" si="66"/>
        <v>20</v>
      </c>
      <c r="O167" s="10">
        <f t="shared" ref="O167:P169" si="130">C167+F167+I167+L167</f>
        <v>325</v>
      </c>
      <c r="P167" s="23">
        <f t="shared" si="130"/>
        <v>88</v>
      </c>
      <c r="Q167" s="10">
        <f t="shared" si="51"/>
        <v>413</v>
      </c>
    </row>
    <row r="168" spans="1:17" ht="20.100000000000001" customHeight="1">
      <c r="A168" s="19">
        <v>25</v>
      </c>
      <c r="B168" s="20" t="s">
        <v>132</v>
      </c>
      <c r="C168" s="21">
        <v>500</v>
      </c>
      <c r="D168" s="21">
        <v>40</v>
      </c>
      <c r="E168" s="10">
        <f t="shared" si="128"/>
        <v>540</v>
      </c>
      <c r="F168" s="21">
        <v>10</v>
      </c>
      <c r="G168" s="39">
        <v>0</v>
      </c>
      <c r="H168" s="10">
        <f t="shared" si="129"/>
        <v>10</v>
      </c>
      <c r="I168" s="21">
        <v>2</v>
      </c>
      <c r="J168" s="21">
        <v>0</v>
      </c>
      <c r="K168" s="10">
        <f t="shared" si="104"/>
        <v>2</v>
      </c>
      <c r="L168" s="39">
        <v>10</v>
      </c>
      <c r="M168" s="39">
        <v>2</v>
      </c>
      <c r="N168" s="10">
        <f t="shared" si="66"/>
        <v>12</v>
      </c>
      <c r="O168" s="10">
        <f t="shared" si="130"/>
        <v>522</v>
      </c>
      <c r="P168" s="23">
        <f t="shared" si="130"/>
        <v>42</v>
      </c>
      <c r="Q168" s="10">
        <f t="shared" si="51"/>
        <v>564</v>
      </c>
    </row>
    <row r="169" spans="1:17" ht="20.100000000000001" customHeight="1">
      <c r="A169" s="19">
        <v>26</v>
      </c>
      <c r="B169" s="20" t="s">
        <v>133</v>
      </c>
      <c r="C169" s="21">
        <v>130</v>
      </c>
      <c r="D169" s="21">
        <v>18</v>
      </c>
      <c r="E169" s="10">
        <f t="shared" si="128"/>
        <v>148</v>
      </c>
      <c r="F169" s="21">
        <v>0</v>
      </c>
      <c r="G169" s="39">
        <v>0</v>
      </c>
      <c r="H169" s="10">
        <f t="shared" si="129"/>
        <v>0</v>
      </c>
      <c r="I169" s="21">
        <v>0</v>
      </c>
      <c r="J169" s="21">
        <v>0</v>
      </c>
      <c r="K169" s="10">
        <f t="shared" si="104"/>
        <v>0</v>
      </c>
      <c r="L169" s="39">
        <v>5</v>
      </c>
      <c r="M169" s="39">
        <v>1</v>
      </c>
      <c r="N169" s="10">
        <f t="shared" si="66"/>
        <v>6</v>
      </c>
      <c r="O169" s="10">
        <f t="shared" si="130"/>
        <v>135</v>
      </c>
      <c r="P169" s="23">
        <f t="shared" si="130"/>
        <v>19</v>
      </c>
      <c r="Q169" s="10">
        <f t="shared" si="51"/>
        <v>154</v>
      </c>
    </row>
    <row r="170" spans="1:17" s="29" customFormat="1" ht="20.100000000000001" customHeight="1">
      <c r="A170" s="26"/>
      <c r="B170" s="27" t="s">
        <v>132</v>
      </c>
      <c r="C170" s="28">
        <f t="shared" ref="C170:M170" si="131">+C168+C169</f>
        <v>630</v>
      </c>
      <c r="D170" s="28">
        <f t="shared" si="131"/>
        <v>58</v>
      </c>
      <c r="E170" s="28">
        <f t="shared" si="131"/>
        <v>688</v>
      </c>
      <c r="F170" s="28">
        <f t="shared" si="131"/>
        <v>10</v>
      </c>
      <c r="G170" s="28">
        <f t="shared" si="131"/>
        <v>0</v>
      </c>
      <c r="H170" s="28">
        <f t="shared" si="131"/>
        <v>10</v>
      </c>
      <c r="I170" s="28">
        <f t="shared" si="131"/>
        <v>2</v>
      </c>
      <c r="J170" s="28">
        <f t="shared" si="131"/>
        <v>0</v>
      </c>
      <c r="K170" s="28">
        <f t="shared" si="131"/>
        <v>2</v>
      </c>
      <c r="L170" s="28">
        <f t="shared" si="131"/>
        <v>15</v>
      </c>
      <c r="M170" s="28">
        <f t="shared" si="131"/>
        <v>3</v>
      </c>
      <c r="N170" s="28">
        <f t="shared" ref="N170:Q170" si="132">+N168+N169</f>
        <v>18</v>
      </c>
      <c r="O170" s="28">
        <f t="shared" si="132"/>
        <v>657</v>
      </c>
      <c r="P170" s="28">
        <f t="shared" si="132"/>
        <v>61</v>
      </c>
      <c r="Q170" s="28">
        <f t="shared" si="132"/>
        <v>718</v>
      </c>
    </row>
    <row r="171" spans="1:17" ht="20.100000000000001" customHeight="1">
      <c r="A171" s="19">
        <v>27</v>
      </c>
      <c r="B171" s="20" t="s">
        <v>134</v>
      </c>
      <c r="C171" s="21">
        <v>160</v>
      </c>
      <c r="D171" s="21">
        <v>20</v>
      </c>
      <c r="E171" s="10">
        <f t="shared" ref="E171:E175" si="133">C171+D171</f>
        <v>180</v>
      </c>
      <c r="F171" s="21">
        <v>15</v>
      </c>
      <c r="G171" s="39">
        <v>6</v>
      </c>
      <c r="H171" s="10">
        <f t="shared" ref="H171:H175" si="134">F171+G171</f>
        <v>21</v>
      </c>
      <c r="I171" s="21">
        <v>0</v>
      </c>
      <c r="J171" s="21">
        <v>0</v>
      </c>
      <c r="K171" s="10">
        <f t="shared" si="104"/>
        <v>0</v>
      </c>
      <c r="L171" s="39">
        <v>30</v>
      </c>
      <c r="M171" s="39">
        <v>5</v>
      </c>
      <c r="N171" s="10">
        <f t="shared" si="66"/>
        <v>35</v>
      </c>
      <c r="O171" s="10">
        <f t="shared" ref="O171:P175" si="135">C171+F171+I171+L171</f>
        <v>205</v>
      </c>
      <c r="P171" s="23">
        <f t="shared" si="135"/>
        <v>31</v>
      </c>
      <c r="Q171" s="10">
        <f t="shared" ref="Q171:Q248" si="136">O171+P171</f>
        <v>236</v>
      </c>
    </row>
    <row r="172" spans="1:17" ht="20.100000000000001" customHeight="1">
      <c r="A172" s="40">
        <v>28</v>
      </c>
      <c r="B172" s="34" t="s">
        <v>135</v>
      </c>
      <c r="C172" s="21">
        <v>0</v>
      </c>
      <c r="D172" s="21">
        <v>0</v>
      </c>
      <c r="E172" s="10">
        <f t="shared" si="133"/>
        <v>0</v>
      </c>
      <c r="F172" s="21">
        <v>400</v>
      </c>
      <c r="G172" s="39">
        <v>90</v>
      </c>
      <c r="H172" s="10">
        <f t="shared" si="134"/>
        <v>490</v>
      </c>
      <c r="I172" s="21">
        <v>70</v>
      </c>
      <c r="J172" s="21">
        <v>3</v>
      </c>
      <c r="K172" s="10">
        <f t="shared" si="104"/>
        <v>73</v>
      </c>
      <c r="L172" s="39">
        <v>0</v>
      </c>
      <c r="M172" s="39">
        <v>0</v>
      </c>
      <c r="N172" s="10">
        <f t="shared" si="66"/>
        <v>0</v>
      </c>
      <c r="O172" s="10">
        <f t="shared" si="135"/>
        <v>470</v>
      </c>
      <c r="P172" s="23">
        <f t="shared" si="135"/>
        <v>93</v>
      </c>
      <c r="Q172" s="10">
        <f t="shared" si="136"/>
        <v>563</v>
      </c>
    </row>
    <row r="173" spans="1:17" ht="20.100000000000001" customHeight="1">
      <c r="A173" s="40">
        <v>29</v>
      </c>
      <c r="B173" s="34" t="s">
        <v>136</v>
      </c>
      <c r="C173" s="21">
        <v>0</v>
      </c>
      <c r="D173" s="21">
        <v>0</v>
      </c>
      <c r="E173" s="10">
        <f t="shared" si="133"/>
        <v>0</v>
      </c>
      <c r="F173" s="21">
        <v>430</v>
      </c>
      <c r="G173" s="39">
        <v>113</v>
      </c>
      <c r="H173" s="10">
        <f t="shared" si="134"/>
        <v>543</v>
      </c>
      <c r="I173" s="21">
        <v>120</v>
      </c>
      <c r="J173" s="21">
        <v>9</v>
      </c>
      <c r="K173" s="10">
        <f t="shared" si="104"/>
        <v>129</v>
      </c>
      <c r="L173" s="39">
        <v>35</v>
      </c>
      <c r="M173" s="39">
        <v>6</v>
      </c>
      <c r="N173" s="10">
        <f t="shared" si="66"/>
        <v>41</v>
      </c>
      <c r="O173" s="10">
        <f t="shared" si="135"/>
        <v>585</v>
      </c>
      <c r="P173" s="23">
        <f t="shared" si="135"/>
        <v>128</v>
      </c>
      <c r="Q173" s="10">
        <f t="shared" si="136"/>
        <v>713</v>
      </c>
    </row>
    <row r="174" spans="1:17" ht="20.100000000000001" customHeight="1">
      <c r="A174" s="40">
        <v>30</v>
      </c>
      <c r="B174" s="34" t="s">
        <v>137</v>
      </c>
      <c r="C174" s="21">
        <v>80</v>
      </c>
      <c r="D174" s="21">
        <v>15</v>
      </c>
      <c r="E174" s="10">
        <f t="shared" si="133"/>
        <v>95</v>
      </c>
      <c r="F174" s="21">
        <v>150</v>
      </c>
      <c r="G174" s="39">
        <v>46</v>
      </c>
      <c r="H174" s="10">
        <f t="shared" si="134"/>
        <v>196</v>
      </c>
      <c r="I174" s="21">
        <v>149</v>
      </c>
      <c r="J174" s="21">
        <v>10</v>
      </c>
      <c r="K174" s="10">
        <f t="shared" si="104"/>
        <v>159</v>
      </c>
      <c r="L174" s="39">
        <v>35</v>
      </c>
      <c r="M174" s="39">
        <v>2</v>
      </c>
      <c r="N174" s="10">
        <f t="shared" si="66"/>
        <v>37</v>
      </c>
      <c r="O174" s="10">
        <f t="shared" si="135"/>
        <v>414</v>
      </c>
      <c r="P174" s="23">
        <f t="shared" si="135"/>
        <v>73</v>
      </c>
      <c r="Q174" s="10">
        <f t="shared" si="136"/>
        <v>487</v>
      </c>
    </row>
    <row r="175" spans="1:17" ht="20.100000000000001" customHeight="1">
      <c r="A175" s="40">
        <v>31</v>
      </c>
      <c r="B175" s="34" t="s">
        <v>138</v>
      </c>
      <c r="C175" s="21">
        <v>60</v>
      </c>
      <c r="D175" s="21">
        <v>10</v>
      </c>
      <c r="E175" s="10">
        <f t="shared" si="133"/>
        <v>70</v>
      </c>
      <c r="F175" s="21">
        <v>128</v>
      </c>
      <c r="G175" s="39">
        <v>20</v>
      </c>
      <c r="H175" s="10">
        <f t="shared" si="134"/>
        <v>148</v>
      </c>
      <c r="I175" s="21">
        <v>55</v>
      </c>
      <c r="J175" s="21">
        <v>0</v>
      </c>
      <c r="K175" s="10">
        <f t="shared" si="104"/>
        <v>55</v>
      </c>
      <c r="L175" s="39">
        <v>30</v>
      </c>
      <c r="M175" s="39">
        <v>3</v>
      </c>
      <c r="N175" s="10">
        <f t="shared" si="66"/>
        <v>33</v>
      </c>
      <c r="O175" s="10">
        <f t="shared" si="135"/>
        <v>273</v>
      </c>
      <c r="P175" s="23">
        <f t="shared" si="135"/>
        <v>33</v>
      </c>
      <c r="Q175" s="10">
        <f t="shared" si="136"/>
        <v>306</v>
      </c>
    </row>
    <row r="176" spans="1:17" s="29" customFormat="1" ht="20.100000000000001" customHeight="1">
      <c r="A176" s="42"/>
      <c r="B176" s="35" t="s">
        <v>136</v>
      </c>
      <c r="C176" s="28">
        <f t="shared" ref="C176:M176" si="137">+C173+C174+C175</f>
        <v>140</v>
      </c>
      <c r="D176" s="28">
        <f t="shared" si="137"/>
        <v>25</v>
      </c>
      <c r="E176" s="28">
        <f t="shared" si="137"/>
        <v>165</v>
      </c>
      <c r="F176" s="28">
        <f t="shared" si="137"/>
        <v>708</v>
      </c>
      <c r="G176" s="28">
        <f t="shared" si="137"/>
        <v>179</v>
      </c>
      <c r="H176" s="28">
        <f t="shared" si="137"/>
        <v>887</v>
      </c>
      <c r="I176" s="28">
        <f t="shared" si="137"/>
        <v>324</v>
      </c>
      <c r="J176" s="28">
        <f t="shared" si="137"/>
        <v>19</v>
      </c>
      <c r="K176" s="28">
        <f t="shared" si="137"/>
        <v>343</v>
      </c>
      <c r="L176" s="28">
        <f t="shared" si="137"/>
        <v>100</v>
      </c>
      <c r="M176" s="28">
        <f t="shared" si="137"/>
        <v>11</v>
      </c>
      <c r="N176" s="28">
        <f t="shared" ref="N176:Q176" si="138">+N173+N174+N175</f>
        <v>111</v>
      </c>
      <c r="O176" s="28">
        <f t="shared" si="138"/>
        <v>1272</v>
      </c>
      <c r="P176" s="28">
        <f t="shared" si="138"/>
        <v>234</v>
      </c>
      <c r="Q176" s="28">
        <f t="shared" si="138"/>
        <v>1506</v>
      </c>
    </row>
    <row r="177" spans="1:17" ht="20.100000000000001" customHeight="1">
      <c r="A177" s="40">
        <v>32</v>
      </c>
      <c r="B177" s="34" t="s">
        <v>139</v>
      </c>
      <c r="C177" s="21">
        <v>0</v>
      </c>
      <c r="D177" s="21">
        <v>0</v>
      </c>
      <c r="E177" s="10">
        <f t="shared" ref="E177:E180" si="139">C177+D177</f>
        <v>0</v>
      </c>
      <c r="F177" s="21">
        <v>401</v>
      </c>
      <c r="G177" s="39">
        <v>85</v>
      </c>
      <c r="H177" s="10">
        <f t="shared" ref="H177:H180" si="140">F177+G177</f>
        <v>486</v>
      </c>
      <c r="I177" s="21">
        <v>80</v>
      </c>
      <c r="J177" s="21">
        <v>10</v>
      </c>
      <c r="K177" s="10">
        <f t="shared" si="104"/>
        <v>90</v>
      </c>
      <c r="L177" s="39">
        <v>0</v>
      </c>
      <c r="M177" s="39">
        <v>0</v>
      </c>
      <c r="N177" s="10">
        <f t="shared" si="66"/>
        <v>0</v>
      </c>
      <c r="O177" s="10">
        <f t="shared" ref="O177:P180" si="141">C177+F177+I177+L177</f>
        <v>481</v>
      </c>
      <c r="P177" s="23">
        <f t="shared" si="141"/>
        <v>95</v>
      </c>
      <c r="Q177" s="10">
        <f t="shared" si="136"/>
        <v>576</v>
      </c>
    </row>
    <row r="178" spans="1:17" ht="20.100000000000001" customHeight="1">
      <c r="A178" s="19">
        <v>33</v>
      </c>
      <c r="B178" s="20" t="s">
        <v>140</v>
      </c>
      <c r="C178" s="21">
        <v>360</v>
      </c>
      <c r="D178" s="21">
        <v>30</v>
      </c>
      <c r="E178" s="10">
        <f t="shared" si="139"/>
        <v>390</v>
      </c>
      <c r="F178" s="21">
        <v>30</v>
      </c>
      <c r="G178" s="39">
        <v>5</v>
      </c>
      <c r="H178" s="10">
        <f t="shared" si="140"/>
        <v>35</v>
      </c>
      <c r="I178" s="21">
        <v>0</v>
      </c>
      <c r="J178" s="21">
        <v>0</v>
      </c>
      <c r="K178" s="10">
        <f t="shared" si="104"/>
        <v>0</v>
      </c>
      <c r="L178" s="39">
        <v>20</v>
      </c>
      <c r="M178" s="39">
        <v>15</v>
      </c>
      <c r="N178" s="10">
        <f t="shared" si="66"/>
        <v>35</v>
      </c>
      <c r="O178" s="10">
        <f t="shared" si="141"/>
        <v>410</v>
      </c>
      <c r="P178" s="23">
        <f t="shared" si="141"/>
        <v>50</v>
      </c>
      <c r="Q178" s="10">
        <f t="shared" si="136"/>
        <v>460</v>
      </c>
    </row>
    <row r="179" spans="1:17" ht="20.100000000000001" customHeight="1">
      <c r="A179" s="19">
        <v>34</v>
      </c>
      <c r="B179" s="20" t="s">
        <v>141</v>
      </c>
      <c r="C179" s="21">
        <v>315</v>
      </c>
      <c r="D179" s="21">
        <v>46</v>
      </c>
      <c r="E179" s="10">
        <f t="shared" si="139"/>
        <v>361</v>
      </c>
      <c r="F179" s="21">
        <v>30</v>
      </c>
      <c r="G179" s="39">
        <v>0</v>
      </c>
      <c r="H179" s="10">
        <f t="shared" si="140"/>
        <v>30</v>
      </c>
      <c r="I179" s="21">
        <v>1</v>
      </c>
      <c r="J179" s="21">
        <v>0</v>
      </c>
      <c r="K179" s="10">
        <f t="shared" si="104"/>
        <v>1</v>
      </c>
      <c r="L179" s="39">
        <v>20</v>
      </c>
      <c r="M179" s="39">
        <v>1</v>
      </c>
      <c r="N179" s="10">
        <f t="shared" si="66"/>
        <v>21</v>
      </c>
      <c r="O179" s="10">
        <f t="shared" si="141"/>
        <v>366</v>
      </c>
      <c r="P179" s="23">
        <f t="shared" si="141"/>
        <v>47</v>
      </c>
      <c r="Q179" s="10">
        <f t="shared" si="136"/>
        <v>413</v>
      </c>
    </row>
    <row r="180" spans="1:17" ht="20.100000000000001" customHeight="1">
      <c r="A180" s="19">
        <v>35</v>
      </c>
      <c r="B180" s="20" t="s">
        <v>142</v>
      </c>
      <c r="C180" s="21">
        <v>315</v>
      </c>
      <c r="D180" s="21">
        <v>35</v>
      </c>
      <c r="E180" s="10">
        <f t="shared" si="139"/>
        <v>350</v>
      </c>
      <c r="F180" s="21">
        <v>0</v>
      </c>
      <c r="G180" s="39">
        <v>0</v>
      </c>
      <c r="H180" s="10">
        <f t="shared" si="140"/>
        <v>0</v>
      </c>
      <c r="I180" s="21">
        <v>20</v>
      </c>
      <c r="J180" s="21">
        <v>0</v>
      </c>
      <c r="K180" s="10">
        <f t="shared" si="104"/>
        <v>20</v>
      </c>
      <c r="L180" s="39">
        <v>25</v>
      </c>
      <c r="M180" s="39">
        <v>3</v>
      </c>
      <c r="N180" s="10">
        <f t="shared" si="66"/>
        <v>28</v>
      </c>
      <c r="O180" s="10">
        <f t="shared" si="141"/>
        <v>360</v>
      </c>
      <c r="P180" s="23">
        <f t="shared" si="141"/>
        <v>38</v>
      </c>
      <c r="Q180" s="10">
        <f t="shared" si="136"/>
        <v>398</v>
      </c>
    </row>
    <row r="181" spans="1:17" s="29" customFormat="1" ht="20.100000000000001" customHeight="1">
      <c r="A181" s="26"/>
      <c r="B181" s="27" t="s">
        <v>141</v>
      </c>
      <c r="C181" s="28">
        <f t="shared" ref="C181:Q181" si="142">+C179+C180</f>
        <v>630</v>
      </c>
      <c r="D181" s="28">
        <f t="shared" si="142"/>
        <v>81</v>
      </c>
      <c r="E181" s="28">
        <f t="shared" si="142"/>
        <v>711</v>
      </c>
      <c r="F181" s="28">
        <f t="shared" si="142"/>
        <v>30</v>
      </c>
      <c r="G181" s="28">
        <f t="shared" si="142"/>
        <v>0</v>
      </c>
      <c r="H181" s="28">
        <f t="shared" si="142"/>
        <v>30</v>
      </c>
      <c r="I181" s="28">
        <f t="shared" si="142"/>
        <v>21</v>
      </c>
      <c r="J181" s="28">
        <f t="shared" si="142"/>
        <v>0</v>
      </c>
      <c r="K181" s="28">
        <f t="shared" si="142"/>
        <v>21</v>
      </c>
      <c r="L181" s="28">
        <f t="shared" si="142"/>
        <v>45</v>
      </c>
      <c r="M181" s="28">
        <f t="shared" si="142"/>
        <v>4</v>
      </c>
      <c r="N181" s="28">
        <f t="shared" si="142"/>
        <v>49</v>
      </c>
      <c r="O181" s="28">
        <f t="shared" si="142"/>
        <v>726</v>
      </c>
      <c r="P181" s="28">
        <f t="shared" si="142"/>
        <v>85</v>
      </c>
      <c r="Q181" s="28">
        <f t="shared" si="142"/>
        <v>811</v>
      </c>
    </row>
    <row r="182" spans="1:17" ht="20.100000000000001" customHeight="1">
      <c r="A182" s="19">
        <v>36</v>
      </c>
      <c r="B182" s="20" t="s">
        <v>143</v>
      </c>
      <c r="C182" s="21">
        <v>525</v>
      </c>
      <c r="D182" s="21">
        <v>40</v>
      </c>
      <c r="E182" s="10">
        <f t="shared" ref="E182:E185" si="143">C182+D182</f>
        <v>565</v>
      </c>
      <c r="F182" s="21">
        <v>14</v>
      </c>
      <c r="G182" s="39">
        <v>0</v>
      </c>
      <c r="H182" s="10">
        <f t="shared" ref="H182:H185" si="144">F182+G182</f>
        <v>14</v>
      </c>
      <c r="I182" s="21">
        <v>15</v>
      </c>
      <c r="J182" s="21">
        <v>0</v>
      </c>
      <c r="K182" s="10">
        <f t="shared" si="104"/>
        <v>15</v>
      </c>
      <c r="L182" s="39">
        <v>50</v>
      </c>
      <c r="M182" s="39">
        <v>3</v>
      </c>
      <c r="N182" s="10">
        <f t="shared" si="66"/>
        <v>53</v>
      </c>
      <c r="O182" s="10">
        <f t="shared" ref="O182:P185" si="145">C182+F182+I182+L182</f>
        <v>604</v>
      </c>
      <c r="P182" s="23">
        <f t="shared" si="145"/>
        <v>43</v>
      </c>
      <c r="Q182" s="10">
        <f t="shared" si="136"/>
        <v>647</v>
      </c>
    </row>
    <row r="183" spans="1:17" ht="20.100000000000001" customHeight="1">
      <c r="A183" s="19">
        <v>37</v>
      </c>
      <c r="B183" s="20" t="s">
        <v>144</v>
      </c>
      <c r="C183" s="21">
        <v>800</v>
      </c>
      <c r="D183" s="21">
        <v>75</v>
      </c>
      <c r="E183" s="10">
        <f t="shared" si="143"/>
        <v>875</v>
      </c>
      <c r="F183" s="21">
        <v>15</v>
      </c>
      <c r="G183" s="39">
        <v>5</v>
      </c>
      <c r="H183" s="10">
        <f t="shared" si="144"/>
        <v>20</v>
      </c>
      <c r="I183" s="21">
        <v>25</v>
      </c>
      <c r="J183" s="21">
        <v>0</v>
      </c>
      <c r="K183" s="10">
        <f t="shared" si="104"/>
        <v>25</v>
      </c>
      <c r="L183" s="39">
        <v>40</v>
      </c>
      <c r="M183" s="39">
        <v>10</v>
      </c>
      <c r="N183" s="10">
        <f t="shared" ref="N183:N259" si="146">L183+M183</f>
        <v>50</v>
      </c>
      <c r="O183" s="10">
        <f t="shared" si="145"/>
        <v>880</v>
      </c>
      <c r="P183" s="23">
        <f t="shared" si="145"/>
        <v>90</v>
      </c>
      <c r="Q183" s="10">
        <f t="shared" si="136"/>
        <v>970</v>
      </c>
    </row>
    <row r="184" spans="1:17" ht="20.100000000000001" customHeight="1">
      <c r="A184" s="19">
        <v>38</v>
      </c>
      <c r="B184" s="20" t="s">
        <v>145</v>
      </c>
      <c r="C184" s="21">
        <v>100</v>
      </c>
      <c r="D184" s="21">
        <v>15</v>
      </c>
      <c r="E184" s="10">
        <f t="shared" si="143"/>
        <v>115</v>
      </c>
      <c r="F184" s="21">
        <v>40</v>
      </c>
      <c r="G184" s="39">
        <v>20</v>
      </c>
      <c r="H184" s="10">
        <f t="shared" si="144"/>
        <v>60</v>
      </c>
      <c r="I184" s="21">
        <v>50</v>
      </c>
      <c r="J184" s="21">
        <v>0</v>
      </c>
      <c r="K184" s="10">
        <f t="shared" si="104"/>
        <v>50</v>
      </c>
      <c r="L184" s="39">
        <v>10</v>
      </c>
      <c r="M184" s="39">
        <v>6</v>
      </c>
      <c r="N184" s="10">
        <f t="shared" si="146"/>
        <v>16</v>
      </c>
      <c r="O184" s="10">
        <f t="shared" si="145"/>
        <v>200</v>
      </c>
      <c r="P184" s="23">
        <f t="shared" si="145"/>
        <v>41</v>
      </c>
      <c r="Q184" s="10">
        <f t="shared" si="136"/>
        <v>241</v>
      </c>
    </row>
    <row r="185" spans="1:17" ht="20.100000000000001" customHeight="1">
      <c r="A185" s="19">
        <v>39</v>
      </c>
      <c r="B185" s="20" t="s">
        <v>146</v>
      </c>
      <c r="C185" s="21">
        <v>70</v>
      </c>
      <c r="D185" s="21">
        <v>20</v>
      </c>
      <c r="E185" s="10">
        <f t="shared" si="143"/>
        <v>90</v>
      </c>
      <c r="F185" s="21">
        <v>130</v>
      </c>
      <c r="G185" s="39">
        <v>50</v>
      </c>
      <c r="H185" s="10">
        <f t="shared" si="144"/>
        <v>180</v>
      </c>
      <c r="I185" s="21">
        <v>55</v>
      </c>
      <c r="J185" s="21">
        <v>0</v>
      </c>
      <c r="K185" s="10">
        <f t="shared" si="104"/>
        <v>55</v>
      </c>
      <c r="L185" s="39">
        <v>25</v>
      </c>
      <c r="M185" s="39">
        <v>10</v>
      </c>
      <c r="N185" s="10">
        <f t="shared" si="146"/>
        <v>35</v>
      </c>
      <c r="O185" s="10">
        <f t="shared" si="145"/>
        <v>280</v>
      </c>
      <c r="P185" s="23">
        <f t="shared" si="145"/>
        <v>80</v>
      </c>
      <c r="Q185" s="10">
        <f t="shared" si="136"/>
        <v>360</v>
      </c>
    </row>
    <row r="186" spans="1:17" s="29" customFormat="1" ht="20.100000000000001" customHeight="1">
      <c r="A186" s="26"/>
      <c r="B186" s="27" t="s">
        <v>144</v>
      </c>
      <c r="C186" s="28">
        <f t="shared" ref="C186:M186" si="147">+C183+C184+C185</f>
        <v>970</v>
      </c>
      <c r="D186" s="28">
        <f t="shared" si="147"/>
        <v>110</v>
      </c>
      <c r="E186" s="28">
        <f t="shared" si="147"/>
        <v>1080</v>
      </c>
      <c r="F186" s="28">
        <f t="shared" si="147"/>
        <v>185</v>
      </c>
      <c r="G186" s="28">
        <f t="shared" si="147"/>
        <v>75</v>
      </c>
      <c r="H186" s="28">
        <f t="shared" si="147"/>
        <v>260</v>
      </c>
      <c r="I186" s="28">
        <f t="shared" si="147"/>
        <v>130</v>
      </c>
      <c r="J186" s="28">
        <f t="shared" si="147"/>
        <v>0</v>
      </c>
      <c r="K186" s="28">
        <f t="shared" si="147"/>
        <v>130</v>
      </c>
      <c r="L186" s="28">
        <f t="shared" si="147"/>
        <v>75</v>
      </c>
      <c r="M186" s="28">
        <f t="shared" si="147"/>
        <v>26</v>
      </c>
      <c r="N186" s="28">
        <f t="shared" ref="N186:Q186" si="148">+N183+N184+N185</f>
        <v>101</v>
      </c>
      <c r="O186" s="28">
        <f t="shared" si="148"/>
        <v>1360</v>
      </c>
      <c r="P186" s="28">
        <f t="shared" si="148"/>
        <v>211</v>
      </c>
      <c r="Q186" s="28">
        <f t="shared" si="148"/>
        <v>1571</v>
      </c>
    </row>
    <row r="187" spans="1:17" s="38" customFormat="1" ht="20.100000000000001" customHeight="1">
      <c r="A187" s="36"/>
      <c r="B187" s="41" t="s">
        <v>147</v>
      </c>
      <c r="C187" s="37">
        <f>+C186+C182+C181+C178+C177+C176+C172+C171+C170+C167+C166+C163+C162+C159+C158+C148+C144+C141+C138</f>
        <v>15446</v>
      </c>
      <c r="D187" s="37">
        <f t="shared" ref="D187:Q187" si="149">+D186+D182+D181+D178+D177+D176+D172+D171+D170+D167+D166+D163+D162+D159+D158+D148+D144+D141+D138</f>
        <v>1659</v>
      </c>
      <c r="E187" s="37">
        <f t="shared" si="149"/>
        <v>17105</v>
      </c>
      <c r="F187" s="37">
        <f t="shared" si="149"/>
        <v>1970</v>
      </c>
      <c r="G187" s="37">
        <f t="shared" si="149"/>
        <v>482</v>
      </c>
      <c r="H187" s="37">
        <f t="shared" si="149"/>
        <v>2452</v>
      </c>
      <c r="I187" s="37">
        <f t="shared" si="149"/>
        <v>993</v>
      </c>
      <c r="J187" s="37">
        <f t="shared" si="149"/>
        <v>33</v>
      </c>
      <c r="K187" s="37">
        <f t="shared" si="149"/>
        <v>1026</v>
      </c>
      <c r="L187" s="37">
        <f t="shared" si="149"/>
        <v>1640</v>
      </c>
      <c r="M187" s="37">
        <f t="shared" si="149"/>
        <v>218</v>
      </c>
      <c r="N187" s="37">
        <f t="shared" si="149"/>
        <v>1858</v>
      </c>
      <c r="O187" s="37">
        <f t="shared" si="149"/>
        <v>20049</v>
      </c>
      <c r="P187" s="37">
        <f t="shared" si="149"/>
        <v>2392</v>
      </c>
      <c r="Q187" s="37">
        <f t="shared" si="149"/>
        <v>22441</v>
      </c>
    </row>
    <row r="188" spans="1:17" ht="20.100000000000001" customHeight="1">
      <c r="A188" s="19">
        <v>1</v>
      </c>
      <c r="B188" s="34" t="s">
        <v>148</v>
      </c>
      <c r="C188" s="21">
        <v>648.59</v>
      </c>
      <c r="D188" s="21">
        <v>175</v>
      </c>
      <c r="E188" s="10">
        <f t="shared" ref="E188" si="150">C188+D188</f>
        <v>823.59</v>
      </c>
      <c r="F188" s="21">
        <v>0</v>
      </c>
      <c r="G188" s="39">
        <v>0</v>
      </c>
      <c r="H188" s="10">
        <f t="shared" ref="H188" si="151">F188+G188</f>
        <v>0</v>
      </c>
      <c r="I188" s="21">
        <v>76.47999999999999</v>
      </c>
      <c r="J188" s="21">
        <v>16.149999999999999</v>
      </c>
      <c r="K188" s="10">
        <f t="shared" ref="K188:K224" si="152">I188+J188</f>
        <v>92.63</v>
      </c>
      <c r="L188" s="39">
        <v>63.15</v>
      </c>
      <c r="M188" s="39">
        <v>46.63</v>
      </c>
      <c r="N188" s="10">
        <f t="shared" si="146"/>
        <v>109.78</v>
      </c>
      <c r="O188" s="10">
        <f>C188+F188+I188+L188</f>
        <v>788.22</v>
      </c>
      <c r="P188" s="23">
        <f>D188+G188+J188+M188</f>
        <v>237.78</v>
      </c>
      <c r="Q188" s="10">
        <f t="shared" si="136"/>
        <v>1026</v>
      </c>
    </row>
    <row r="189" spans="1:17" s="29" customFormat="1" ht="20.100000000000001" customHeight="1">
      <c r="A189" s="26"/>
      <c r="B189" s="35" t="s">
        <v>148</v>
      </c>
      <c r="C189" s="28">
        <f t="shared" ref="C189:Q189" si="153">C188</f>
        <v>648.59</v>
      </c>
      <c r="D189" s="28">
        <f t="shared" si="153"/>
        <v>175</v>
      </c>
      <c r="E189" s="28">
        <f t="shared" si="153"/>
        <v>823.59</v>
      </c>
      <c r="F189" s="28">
        <f t="shared" si="153"/>
        <v>0</v>
      </c>
      <c r="G189" s="28">
        <f t="shared" si="153"/>
        <v>0</v>
      </c>
      <c r="H189" s="28">
        <f t="shared" si="153"/>
        <v>0</v>
      </c>
      <c r="I189" s="28">
        <f t="shared" si="153"/>
        <v>76.47999999999999</v>
      </c>
      <c r="J189" s="28">
        <f t="shared" si="153"/>
        <v>16.149999999999999</v>
      </c>
      <c r="K189" s="28">
        <f t="shared" si="153"/>
        <v>92.63</v>
      </c>
      <c r="L189" s="28">
        <f t="shared" si="153"/>
        <v>63.15</v>
      </c>
      <c r="M189" s="28">
        <f t="shared" si="153"/>
        <v>46.63</v>
      </c>
      <c r="N189" s="28">
        <f t="shared" si="153"/>
        <v>109.78</v>
      </c>
      <c r="O189" s="28">
        <f t="shared" si="153"/>
        <v>788.22</v>
      </c>
      <c r="P189" s="28">
        <f t="shared" si="153"/>
        <v>237.78</v>
      </c>
      <c r="Q189" s="28">
        <f t="shared" si="153"/>
        <v>1026</v>
      </c>
    </row>
    <row r="190" spans="1:17" ht="20.100000000000001" customHeight="1">
      <c r="A190" s="19">
        <v>2</v>
      </c>
      <c r="B190" s="34" t="s">
        <v>149</v>
      </c>
      <c r="C190" s="21">
        <v>453.73</v>
      </c>
      <c r="D190" s="21">
        <v>36.07</v>
      </c>
      <c r="E190" s="10">
        <f t="shared" ref="E190:E192" si="154">C190+D190</f>
        <v>489.8</v>
      </c>
      <c r="F190" s="21">
        <v>0</v>
      </c>
      <c r="G190" s="39">
        <v>0</v>
      </c>
      <c r="H190" s="10">
        <f t="shared" ref="H190:H192" si="155">F190+G190</f>
        <v>0</v>
      </c>
      <c r="I190" s="21">
        <v>40</v>
      </c>
      <c r="J190" s="21">
        <v>14.82</v>
      </c>
      <c r="K190" s="10">
        <f>I190+J190</f>
        <v>54.82</v>
      </c>
      <c r="L190" s="39">
        <v>45</v>
      </c>
      <c r="M190" s="39">
        <v>27</v>
      </c>
      <c r="N190" s="10">
        <f t="shared" si="146"/>
        <v>72</v>
      </c>
      <c r="O190" s="10">
        <f t="shared" ref="O190:P192" si="156">C190+F190+I190+L190</f>
        <v>538.73</v>
      </c>
      <c r="P190" s="23">
        <f t="shared" si="156"/>
        <v>77.89</v>
      </c>
      <c r="Q190" s="10">
        <f t="shared" si="136"/>
        <v>616.62</v>
      </c>
    </row>
    <row r="191" spans="1:17" ht="20.100000000000001" customHeight="1">
      <c r="A191" s="19">
        <v>3</v>
      </c>
      <c r="B191" s="34" t="s">
        <v>150</v>
      </c>
      <c r="C191" s="21">
        <v>235.27</v>
      </c>
      <c r="D191" s="21">
        <v>10</v>
      </c>
      <c r="E191" s="10">
        <f t="shared" si="154"/>
        <v>245.27</v>
      </c>
      <c r="F191" s="21">
        <v>0</v>
      </c>
      <c r="G191" s="39">
        <v>0</v>
      </c>
      <c r="H191" s="10">
        <f t="shared" si="155"/>
        <v>0</v>
      </c>
      <c r="I191" s="21">
        <v>0</v>
      </c>
      <c r="J191" s="21">
        <v>0</v>
      </c>
      <c r="K191" s="10">
        <f t="shared" si="152"/>
        <v>0</v>
      </c>
      <c r="L191" s="39">
        <v>58.98</v>
      </c>
      <c r="M191" s="39">
        <v>1.67</v>
      </c>
      <c r="N191" s="10">
        <f t="shared" si="146"/>
        <v>60.65</v>
      </c>
      <c r="O191" s="10">
        <f t="shared" si="156"/>
        <v>294.25</v>
      </c>
      <c r="P191" s="23">
        <f t="shared" si="156"/>
        <v>11.67</v>
      </c>
      <c r="Q191" s="10">
        <f t="shared" si="136"/>
        <v>305.92</v>
      </c>
    </row>
    <row r="192" spans="1:17" ht="20.100000000000001" customHeight="1">
      <c r="A192" s="19">
        <v>4</v>
      </c>
      <c r="B192" s="34" t="s">
        <v>151</v>
      </c>
      <c r="C192" s="21">
        <v>74.56</v>
      </c>
      <c r="D192" s="21">
        <v>20</v>
      </c>
      <c r="E192" s="10">
        <f t="shared" si="154"/>
        <v>94.56</v>
      </c>
      <c r="F192" s="21">
        <v>0</v>
      </c>
      <c r="G192" s="39">
        <v>0</v>
      </c>
      <c r="H192" s="10">
        <f t="shared" si="155"/>
        <v>0</v>
      </c>
      <c r="I192" s="21">
        <v>0</v>
      </c>
      <c r="J192" s="21">
        <v>0</v>
      </c>
      <c r="K192" s="10">
        <f t="shared" si="152"/>
        <v>0</v>
      </c>
      <c r="L192" s="39">
        <v>20.5</v>
      </c>
      <c r="M192" s="39">
        <v>1.5</v>
      </c>
      <c r="N192" s="10">
        <f t="shared" si="146"/>
        <v>22</v>
      </c>
      <c r="O192" s="10">
        <f t="shared" si="156"/>
        <v>95.06</v>
      </c>
      <c r="P192" s="23">
        <f t="shared" si="156"/>
        <v>21.5</v>
      </c>
      <c r="Q192" s="10">
        <f t="shared" si="136"/>
        <v>116.56</v>
      </c>
    </row>
    <row r="193" spans="1:17" s="29" customFormat="1" ht="20.100000000000001" customHeight="1">
      <c r="A193" s="26"/>
      <c r="B193" s="35" t="s">
        <v>149</v>
      </c>
      <c r="C193" s="28">
        <f t="shared" ref="C193:K193" si="157">+C190+C191+C192</f>
        <v>763.56</v>
      </c>
      <c r="D193" s="28">
        <f t="shared" si="157"/>
        <v>66.069999999999993</v>
      </c>
      <c r="E193" s="28">
        <f t="shared" si="157"/>
        <v>829.63000000000011</v>
      </c>
      <c r="F193" s="28">
        <f t="shared" si="157"/>
        <v>0</v>
      </c>
      <c r="G193" s="28">
        <f t="shared" si="157"/>
        <v>0</v>
      </c>
      <c r="H193" s="28">
        <f t="shared" si="157"/>
        <v>0</v>
      </c>
      <c r="I193" s="28">
        <f t="shared" si="157"/>
        <v>40</v>
      </c>
      <c r="J193" s="28">
        <f t="shared" si="157"/>
        <v>14.82</v>
      </c>
      <c r="K193" s="28">
        <f t="shared" si="157"/>
        <v>54.82</v>
      </c>
      <c r="L193" s="28">
        <f t="shared" ref="L193:Q193" si="158">+L190+L191+L192</f>
        <v>124.47999999999999</v>
      </c>
      <c r="M193" s="28">
        <f t="shared" si="158"/>
        <v>30.17</v>
      </c>
      <c r="N193" s="28">
        <f t="shared" si="158"/>
        <v>154.65</v>
      </c>
      <c r="O193" s="28">
        <f t="shared" si="158"/>
        <v>928.04</v>
      </c>
      <c r="P193" s="28">
        <f t="shared" si="158"/>
        <v>111.06</v>
      </c>
      <c r="Q193" s="28">
        <f t="shared" si="158"/>
        <v>1039.0999999999999</v>
      </c>
    </row>
    <row r="194" spans="1:17" ht="20.100000000000001" customHeight="1">
      <c r="A194" s="19">
        <v>5</v>
      </c>
      <c r="B194" s="34" t="s">
        <v>152</v>
      </c>
      <c r="C194" s="21">
        <v>700.13</v>
      </c>
      <c r="D194" s="21">
        <v>121.49</v>
      </c>
      <c r="E194" s="10">
        <f t="shared" ref="E194:E196" si="159">C194+D194</f>
        <v>821.62</v>
      </c>
      <c r="F194" s="21">
        <v>0</v>
      </c>
      <c r="G194" s="39">
        <v>0</v>
      </c>
      <c r="H194" s="10">
        <f t="shared" ref="H194:H196" si="160">F194+G194</f>
        <v>0</v>
      </c>
      <c r="I194" s="21">
        <v>58</v>
      </c>
      <c r="J194" s="21">
        <v>14</v>
      </c>
      <c r="K194" s="10">
        <f t="shared" si="152"/>
        <v>72</v>
      </c>
      <c r="L194" s="39">
        <v>111</v>
      </c>
      <c r="M194" s="39">
        <v>22</v>
      </c>
      <c r="N194" s="10">
        <f t="shared" si="146"/>
        <v>133</v>
      </c>
      <c r="O194" s="10">
        <f t="shared" ref="O194:P196" si="161">C194+F194+I194+L194</f>
        <v>869.13</v>
      </c>
      <c r="P194" s="23">
        <f t="shared" si="161"/>
        <v>157.49</v>
      </c>
      <c r="Q194" s="10">
        <f t="shared" si="136"/>
        <v>1026.6199999999999</v>
      </c>
    </row>
    <row r="195" spans="1:17" ht="20.100000000000001" customHeight="1">
      <c r="A195" s="19">
        <v>6</v>
      </c>
      <c r="B195" s="34" t="s">
        <v>153</v>
      </c>
      <c r="C195" s="21">
        <v>555.5</v>
      </c>
      <c r="D195" s="21">
        <v>177.22</v>
      </c>
      <c r="E195" s="10">
        <f t="shared" si="159"/>
        <v>732.72</v>
      </c>
      <c r="F195" s="21">
        <v>0</v>
      </c>
      <c r="G195" s="39">
        <v>0</v>
      </c>
      <c r="H195" s="10">
        <f t="shared" si="160"/>
        <v>0</v>
      </c>
      <c r="I195" s="21">
        <v>0</v>
      </c>
      <c r="J195" s="21">
        <v>0</v>
      </c>
      <c r="K195" s="10">
        <f t="shared" si="152"/>
        <v>0</v>
      </c>
      <c r="L195" s="39">
        <v>122.08</v>
      </c>
      <c r="M195" s="39">
        <v>26.96</v>
      </c>
      <c r="N195" s="10">
        <f t="shared" si="146"/>
        <v>149.04</v>
      </c>
      <c r="O195" s="10">
        <f t="shared" si="161"/>
        <v>677.58</v>
      </c>
      <c r="P195" s="23">
        <f t="shared" si="161"/>
        <v>204.18</v>
      </c>
      <c r="Q195" s="10">
        <f t="shared" si="136"/>
        <v>881.76</v>
      </c>
    </row>
    <row r="196" spans="1:17" ht="20.100000000000001" customHeight="1">
      <c r="A196" s="19">
        <v>7</v>
      </c>
      <c r="B196" s="34" t="s">
        <v>154</v>
      </c>
      <c r="C196" s="21">
        <v>47.75</v>
      </c>
      <c r="D196" s="21">
        <v>0</v>
      </c>
      <c r="E196" s="10">
        <f t="shared" si="159"/>
        <v>47.75</v>
      </c>
      <c r="F196" s="21">
        <v>0</v>
      </c>
      <c r="G196" s="39">
        <v>0</v>
      </c>
      <c r="H196" s="10">
        <f t="shared" si="160"/>
        <v>0</v>
      </c>
      <c r="I196" s="21">
        <v>0</v>
      </c>
      <c r="J196" s="21">
        <v>0</v>
      </c>
      <c r="K196" s="10">
        <f t="shared" si="152"/>
        <v>0</v>
      </c>
      <c r="L196" s="39">
        <v>2.65</v>
      </c>
      <c r="M196" s="39">
        <v>0</v>
      </c>
      <c r="N196" s="10">
        <f t="shared" si="146"/>
        <v>2.65</v>
      </c>
      <c r="O196" s="10">
        <f t="shared" si="161"/>
        <v>50.4</v>
      </c>
      <c r="P196" s="23">
        <f t="shared" si="161"/>
        <v>0</v>
      </c>
      <c r="Q196" s="10">
        <f t="shared" si="136"/>
        <v>50.4</v>
      </c>
    </row>
    <row r="197" spans="1:17" s="29" customFormat="1" ht="20.100000000000001" customHeight="1">
      <c r="A197" s="26"/>
      <c r="B197" s="35" t="s">
        <v>153</v>
      </c>
      <c r="C197" s="28">
        <f t="shared" ref="C197:Q197" si="162">+C195+C196</f>
        <v>603.25</v>
      </c>
      <c r="D197" s="28">
        <f t="shared" si="162"/>
        <v>177.22</v>
      </c>
      <c r="E197" s="28">
        <f t="shared" si="162"/>
        <v>780.47</v>
      </c>
      <c r="F197" s="28">
        <f t="shared" si="162"/>
        <v>0</v>
      </c>
      <c r="G197" s="28">
        <f t="shared" si="162"/>
        <v>0</v>
      </c>
      <c r="H197" s="28">
        <f t="shared" si="162"/>
        <v>0</v>
      </c>
      <c r="I197" s="28">
        <f t="shared" si="162"/>
        <v>0</v>
      </c>
      <c r="J197" s="28">
        <f t="shared" si="162"/>
        <v>0</v>
      </c>
      <c r="K197" s="28">
        <f t="shared" si="162"/>
        <v>0</v>
      </c>
      <c r="L197" s="28">
        <f t="shared" si="162"/>
        <v>124.73</v>
      </c>
      <c r="M197" s="28">
        <f t="shared" si="162"/>
        <v>26.96</v>
      </c>
      <c r="N197" s="28">
        <f t="shared" si="162"/>
        <v>151.69</v>
      </c>
      <c r="O197" s="28">
        <f t="shared" si="162"/>
        <v>727.98</v>
      </c>
      <c r="P197" s="28">
        <f t="shared" si="162"/>
        <v>204.18</v>
      </c>
      <c r="Q197" s="28">
        <f t="shared" si="162"/>
        <v>932.16</v>
      </c>
    </row>
    <row r="198" spans="1:17" ht="20.100000000000001" customHeight="1">
      <c r="A198" s="40">
        <v>8</v>
      </c>
      <c r="B198" s="34" t="s">
        <v>155</v>
      </c>
      <c r="C198" s="21">
        <v>0</v>
      </c>
      <c r="D198" s="21">
        <v>0</v>
      </c>
      <c r="E198" s="10">
        <f t="shared" ref="E198:E206" si="163">C198+D198</f>
        <v>0</v>
      </c>
      <c r="F198" s="21">
        <v>2294.1999999999998</v>
      </c>
      <c r="G198" s="39">
        <v>821</v>
      </c>
      <c r="H198" s="10">
        <f t="shared" ref="H198:H205" si="164">F198+G198</f>
        <v>3115.2</v>
      </c>
      <c r="I198" s="21">
        <v>200.62</v>
      </c>
      <c r="J198" s="21">
        <v>43.96</v>
      </c>
      <c r="K198" s="10">
        <f t="shared" si="152"/>
        <v>244.58</v>
      </c>
      <c r="L198" s="39">
        <v>0</v>
      </c>
      <c r="M198" s="39">
        <v>0</v>
      </c>
      <c r="N198" s="10">
        <f t="shared" si="146"/>
        <v>0</v>
      </c>
      <c r="O198" s="10">
        <f t="shared" ref="O198:P206" si="165">C198+F198+I198+L198</f>
        <v>2494.8199999999997</v>
      </c>
      <c r="P198" s="23">
        <f t="shared" si="165"/>
        <v>864.96</v>
      </c>
      <c r="Q198" s="10">
        <f t="shared" si="136"/>
        <v>3359.7799999999997</v>
      </c>
    </row>
    <row r="199" spans="1:17" ht="20.100000000000001" customHeight="1">
      <c r="A199" s="19">
        <v>9</v>
      </c>
      <c r="B199" s="34" t="s">
        <v>156</v>
      </c>
      <c r="C199" s="21">
        <v>607.09</v>
      </c>
      <c r="D199" s="21">
        <v>35</v>
      </c>
      <c r="E199" s="10">
        <f t="shared" si="163"/>
        <v>642.09</v>
      </c>
      <c r="F199" s="21">
        <v>0</v>
      </c>
      <c r="G199" s="39">
        <v>0</v>
      </c>
      <c r="H199" s="10">
        <f t="shared" si="164"/>
        <v>0</v>
      </c>
      <c r="I199" s="21">
        <v>0</v>
      </c>
      <c r="J199" s="21">
        <v>0</v>
      </c>
      <c r="K199" s="10">
        <f t="shared" si="152"/>
        <v>0</v>
      </c>
      <c r="L199" s="39">
        <v>85.64</v>
      </c>
      <c r="M199" s="39">
        <v>22.34</v>
      </c>
      <c r="N199" s="10">
        <f t="shared" si="146"/>
        <v>107.98</v>
      </c>
      <c r="O199" s="10">
        <f t="shared" si="165"/>
        <v>692.73</v>
      </c>
      <c r="P199" s="23">
        <f t="shared" si="165"/>
        <v>57.34</v>
      </c>
      <c r="Q199" s="10">
        <f t="shared" si="136"/>
        <v>750.07</v>
      </c>
    </row>
    <row r="200" spans="1:17" ht="20.100000000000001" customHeight="1">
      <c r="A200" s="19">
        <v>10</v>
      </c>
      <c r="B200" s="34" t="s">
        <v>157</v>
      </c>
      <c r="C200" s="21">
        <v>504.73</v>
      </c>
      <c r="D200" s="21">
        <v>126.51</v>
      </c>
      <c r="E200" s="10">
        <f t="shared" si="163"/>
        <v>631.24</v>
      </c>
      <c r="F200" s="21">
        <v>0</v>
      </c>
      <c r="G200" s="39">
        <v>0</v>
      </c>
      <c r="H200" s="10">
        <f t="shared" si="164"/>
        <v>0</v>
      </c>
      <c r="I200" s="21">
        <v>60</v>
      </c>
      <c r="J200" s="21">
        <v>17.690000000000001</v>
      </c>
      <c r="K200" s="10">
        <f t="shared" si="152"/>
        <v>77.69</v>
      </c>
      <c r="L200" s="39">
        <v>0</v>
      </c>
      <c r="M200" s="39">
        <v>0</v>
      </c>
      <c r="N200" s="10">
        <f t="shared" si="146"/>
        <v>0</v>
      </c>
      <c r="O200" s="10">
        <f t="shared" si="165"/>
        <v>564.73</v>
      </c>
      <c r="P200" s="23">
        <f t="shared" si="165"/>
        <v>144.20000000000002</v>
      </c>
      <c r="Q200" s="10">
        <f t="shared" si="136"/>
        <v>708.93000000000006</v>
      </c>
    </row>
    <row r="201" spans="1:17" ht="20.100000000000001" customHeight="1">
      <c r="A201" s="19">
        <v>11</v>
      </c>
      <c r="B201" s="34" t="s">
        <v>158</v>
      </c>
      <c r="C201" s="21">
        <v>242.42</v>
      </c>
      <c r="D201" s="21">
        <v>145.87</v>
      </c>
      <c r="E201" s="10">
        <f t="shared" si="163"/>
        <v>388.28999999999996</v>
      </c>
      <c r="F201" s="21">
        <v>0</v>
      </c>
      <c r="G201" s="39">
        <v>0</v>
      </c>
      <c r="H201" s="10">
        <f t="shared" si="164"/>
        <v>0</v>
      </c>
      <c r="I201" s="21">
        <v>43.870000000000005</v>
      </c>
      <c r="J201" s="21">
        <v>0</v>
      </c>
      <c r="K201" s="10">
        <f t="shared" si="152"/>
        <v>43.870000000000005</v>
      </c>
      <c r="L201" s="39">
        <v>38.71</v>
      </c>
      <c r="M201" s="39">
        <v>13.969999999999999</v>
      </c>
      <c r="N201" s="10">
        <f t="shared" si="146"/>
        <v>52.68</v>
      </c>
      <c r="O201" s="10">
        <f t="shared" si="165"/>
        <v>324.99999999999994</v>
      </c>
      <c r="P201" s="23">
        <f t="shared" si="165"/>
        <v>159.84</v>
      </c>
      <c r="Q201" s="10">
        <f t="shared" si="136"/>
        <v>484.83999999999992</v>
      </c>
    </row>
    <row r="202" spans="1:17" ht="20.100000000000001" customHeight="1">
      <c r="A202" s="19">
        <v>12</v>
      </c>
      <c r="B202" s="34" t="s">
        <v>159</v>
      </c>
      <c r="C202" s="21">
        <v>185.26</v>
      </c>
      <c r="D202" s="21">
        <v>29.73</v>
      </c>
      <c r="E202" s="10">
        <f t="shared" si="163"/>
        <v>214.98999999999998</v>
      </c>
      <c r="F202" s="21">
        <v>0</v>
      </c>
      <c r="G202" s="39">
        <v>0</v>
      </c>
      <c r="H202" s="10">
        <f t="shared" si="164"/>
        <v>0</v>
      </c>
      <c r="I202" s="21">
        <v>15</v>
      </c>
      <c r="J202" s="21">
        <v>0</v>
      </c>
      <c r="K202" s="10">
        <f t="shared" si="152"/>
        <v>15</v>
      </c>
      <c r="L202" s="39">
        <v>20</v>
      </c>
      <c r="M202" s="39">
        <v>5</v>
      </c>
      <c r="N202" s="10">
        <f t="shared" si="146"/>
        <v>25</v>
      </c>
      <c r="O202" s="10">
        <f t="shared" si="165"/>
        <v>220.26</v>
      </c>
      <c r="P202" s="23">
        <f t="shared" si="165"/>
        <v>34.730000000000004</v>
      </c>
      <c r="Q202" s="10">
        <f t="shared" si="136"/>
        <v>254.99</v>
      </c>
    </row>
    <row r="203" spans="1:17" ht="20.100000000000001" customHeight="1">
      <c r="A203" s="19">
        <v>13</v>
      </c>
      <c r="B203" s="34" t="s">
        <v>160</v>
      </c>
      <c r="C203" s="21">
        <v>29.33</v>
      </c>
      <c r="D203" s="21">
        <v>11.14</v>
      </c>
      <c r="E203" s="10">
        <f t="shared" si="163"/>
        <v>40.47</v>
      </c>
      <c r="F203" s="21">
        <v>0</v>
      </c>
      <c r="G203" s="39">
        <v>0</v>
      </c>
      <c r="H203" s="10">
        <f t="shared" si="164"/>
        <v>0</v>
      </c>
      <c r="I203" s="21">
        <v>0</v>
      </c>
      <c r="J203" s="21">
        <v>0</v>
      </c>
      <c r="K203" s="10">
        <f t="shared" si="152"/>
        <v>0</v>
      </c>
      <c r="L203" s="39">
        <v>4.53</v>
      </c>
      <c r="M203" s="39">
        <v>1.42</v>
      </c>
      <c r="N203" s="10">
        <f t="shared" si="146"/>
        <v>5.95</v>
      </c>
      <c r="O203" s="10">
        <f t="shared" si="165"/>
        <v>33.86</v>
      </c>
      <c r="P203" s="23">
        <f t="shared" si="165"/>
        <v>12.56</v>
      </c>
      <c r="Q203" s="10">
        <f t="shared" si="136"/>
        <v>46.42</v>
      </c>
    </row>
    <row r="204" spans="1:17" ht="20.100000000000001" customHeight="1">
      <c r="A204" s="19">
        <v>14</v>
      </c>
      <c r="B204" s="34" t="s">
        <v>161</v>
      </c>
      <c r="C204" s="21">
        <v>73.099999999999994</v>
      </c>
      <c r="D204" s="21">
        <v>6</v>
      </c>
      <c r="E204" s="10">
        <f t="shared" si="163"/>
        <v>79.099999999999994</v>
      </c>
      <c r="F204" s="21">
        <v>0</v>
      </c>
      <c r="G204" s="39">
        <v>0</v>
      </c>
      <c r="H204" s="10">
        <f t="shared" si="164"/>
        <v>0</v>
      </c>
      <c r="I204" s="21">
        <v>1</v>
      </c>
      <c r="J204" s="21">
        <v>0</v>
      </c>
      <c r="K204" s="10">
        <f t="shared" si="152"/>
        <v>1</v>
      </c>
      <c r="L204" s="39">
        <v>1</v>
      </c>
      <c r="M204" s="39">
        <v>0.25</v>
      </c>
      <c r="N204" s="10">
        <f t="shared" si="146"/>
        <v>1.25</v>
      </c>
      <c r="O204" s="10">
        <f t="shared" si="165"/>
        <v>75.099999999999994</v>
      </c>
      <c r="P204" s="23">
        <f t="shared" si="165"/>
        <v>6.25</v>
      </c>
      <c r="Q204" s="10">
        <f t="shared" si="136"/>
        <v>81.349999999999994</v>
      </c>
    </row>
    <row r="205" spans="1:17" ht="20.100000000000001" customHeight="1">
      <c r="A205" s="19">
        <v>15</v>
      </c>
      <c r="B205" s="34" t="s">
        <v>162</v>
      </c>
      <c r="C205" s="21">
        <v>42.55</v>
      </c>
      <c r="D205" s="21">
        <v>15</v>
      </c>
      <c r="E205" s="10">
        <f t="shared" si="163"/>
        <v>57.55</v>
      </c>
      <c r="F205" s="21">
        <v>0</v>
      </c>
      <c r="G205" s="39">
        <v>0</v>
      </c>
      <c r="H205" s="10">
        <f t="shared" si="164"/>
        <v>0</v>
      </c>
      <c r="I205" s="21">
        <v>2.0099999999999998</v>
      </c>
      <c r="J205" s="21">
        <v>0</v>
      </c>
      <c r="K205" s="10">
        <f t="shared" si="152"/>
        <v>2.0099999999999998</v>
      </c>
      <c r="L205" s="39">
        <v>0</v>
      </c>
      <c r="M205" s="39">
        <v>0</v>
      </c>
      <c r="N205" s="10">
        <f t="shared" si="146"/>
        <v>0</v>
      </c>
      <c r="O205" s="10">
        <f t="shared" si="165"/>
        <v>44.559999999999995</v>
      </c>
      <c r="P205" s="23">
        <f t="shared" si="165"/>
        <v>15</v>
      </c>
      <c r="Q205" s="10">
        <f t="shared" si="136"/>
        <v>59.559999999999995</v>
      </c>
    </row>
    <row r="206" spans="1:17" ht="20.100000000000001" customHeight="1">
      <c r="A206" s="19">
        <v>16</v>
      </c>
      <c r="B206" s="34" t="s">
        <v>163</v>
      </c>
      <c r="C206" s="21">
        <v>174.03</v>
      </c>
      <c r="D206" s="21">
        <v>37.17</v>
      </c>
      <c r="E206" s="10">
        <f t="shared" si="163"/>
        <v>211.2</v>
      </c>
      <c r="F206" s="21">
        <v>0</v>
      </c>
      <c r="G206" s="39">
        <v>0</v>
      </c>
      <c r="H206" s="10">
        <v>0</v>
      </c>
      <c r="I206" s="21">
        <v>0</v>
      </c>
      <c r="J206" s="21">
        <v>0</v>
      </c>
      <c r="K206" s="10">
        <f t="shared" si="152"/>
        <v>0</v>
      </c>
      <c r="L206" s="39">
        <v>17.93</v>
      </c>
      <c r="M206" s="39">
        <v>3.23</v>
      </c>
      <c r="N206" s="10">
        <f t="shared" si="146"/>
        <v>21.16</v>
      </c>
      <c r="O206" s="10">
        <f t="shared" si="165"/>
        <v>191.96</v>
      </c>
      <c r="P206" s="23">
        <f t="shared" si="165"/>
        <v>40.4</v>
      </c>
      <c r="Q206" s="10">
        <f t="shared" si="136"/>
        <v>232.36</v>
      </c>
    </row>
    <row r="207" spans="1:17" s="29" customFormat="1" ht="20.100000000000001" customHeight="1">
      <c r="A207" s="26"/>
      <c r="B207" s="35" t="s">
        <v>158</v>
      </c>
      <c r="C207" s="28">
        <f t="shared" ref="C207:Q207" si="166">SUM(C201:C206)</f>
        <v>746.68999999999983</v>
      </c>
      <c r="D207" s="28">
        <f t="shared" si="166"/>
        <v>244.91000000000003</v>
      </c>
      <c r="E207" s="28">
        <f t="shared" si="166"/>
        <v>991.59999999999991</v>
      </c>
      <c r="F207" s="28">
        <f t="shared" si="166"/>
        <v>0</v>
      </c>
      <c r="G207" s="28">
        <f t="shared" si="166"/>
        <v>0</v>
      </c>
      <c r="H207" s="28">
        <f t="shared" si="166"/>
        <v>0</v>
      </c>
      <c r="I207" s="28">
        <f t="shared" si="166"/>
        <v>61.88</v>
      </c>
      <c r="J207" s="28">
        <f t="shared" si="166"/>
        <v>0</v>
      </c>
      <c r="K207" s="28">
        <f t="shared" si="166"/>
        <v>61.88</v>
      </c>
      <c r="L207" s="28">
        <f t="shared" si="166"/>
        <v>82.170000000000016</v>
      </c>
      <c r="M207" s="28">
        <f t="shared" si="166"/>
        <v>23.87</v>
      </c>
      <c r="N207" s="28">
        <f t="shared" si="166"/>
        <v>106.04</v>
      </c>
      <c r="O207" s="28">
        <f t="shared" si="166"/>
        <v>890.74</v>
      </c>
      <c r="P207" s="28">
        <f t="shared" si="166"/>
        <v>268.77999999999997</v>
      </c>
      <c r="Q207" s="28">
        <f t="shared" si="166"/>
        <v>1159.52</v>
      </c>
    </row>
    <row r="208" spans="1:17" ht="20.100000000000001" customHeight="1">
      <c r="A208" s="19">
        <v>17</v>
      </c>
      <c r="B208" s="34" t="s">
        <v>164</v>
      </c>
      <c r="C208" s="21">
        <v>647.57000000000005</v>
      </c>
      <c r="D208" s="21">
        <v>158.65</v>
      </c>
      <c r="E208" s="10">
        <f t="shared" ref="E208:E210" si="167">C208+D208</f>
        <v>806.22</v>
      </c>
      <c r="F208" s="21">
        <v>0</v>
      </c>
      <c r="G208" s="39">
        <v>0</v>
      </c>
      <c r="H208" s="10">
        <f>F208+G208</f>
        <v>0</v>
      </c>
      <c r="I208" s="21">
        <v>0</v>
      </c>
      <c r="J208" s="21">
        <v>0</v>
      </c>
      <c r="K208" s="10">
        <f t="shared" si="152"/>
        <v>0</v>
      </c>
      <c r="L208" s="39">
        <v>39.119999999999997</v>
      </c>
      <c r="M208" s="39">
        <v>12.25</v>
      </c>
      <c r="N208" s="10">
        <f t="shared" si="146"/>
        <v>51.37</v>
      </c>
      <c r="O208" s="10">
        <f t="shared" ref="O208:P210" si="168">C208+F208+I208+L208</f>
        <v>686.69</v>
      </c>
      <c r="P208" s="23">
        <f t="shared" si="168"/>
        <v>170.9</v>
      </c>
      <c r="Q208" s="10">
        <f t="shared" si="136"/>
        <v>857.59</v>
      </c>
    </row>
    <row r="209" spans="1:17" ht="20.100000000000001" customHeight="1">
      <c r="A209" s="19">
        <v>18</v>
      </c>
      <c r="B209" s="34" t="s">
        <v>165</v>
      </c>
      <c r="C209" s="21">
        <v>233.01</v>
      </c>
      <c r="D209" s="21">
        <v>25</v>
      </c>
      <c r="E209" s="10">
        <f t="shared" si="167"/>
        <v>258.01</v>
      </c>
      <c r="F209" s="21">
        <v>0</v>
      </c>
      <c r="G209" s="39">
        <v>0</v>
      </c>
      <c r="H209" s="10">
        <f t="shared" ref="H209:H210" si="169">F209+G209</f>
        <v>0</v>
      </c>
      <c r="I209" s="21">
        <v>0</v>
      </c>
      <c r="J209" s="21">
        <v>0</v>
      </c>
      <c r="K209" s="10">
        <f t="shared" si="152"/>
        <v>0</v>
      </c>
      <c r="L209" s="39">
        <v>31.35</v>
      </c>
      <c r="M209" s="39">
        <v>21.4</v>
      </c>
      <c r="N209" s="10">
        <f t="shared" si="146"/>
        <v>52.75</v>
      </c>
      <c r="O209" s="10">
        <f t="shared" si="168"/>
        <v>264.36</v>
      </c>
      <c r="P209" s="23">
        <f t="shared" si="168"/>
        <v>46.4</v>
      </c>
      <c r="Q209" s="10">
        <f t="shared" si="136"/>
        <v>310.76</v>
      </c>
    </row>
    <row r="210" spans="1:17" ht="20.100000000000001" customHeight="1">
      <c r="A210" s="19">
        <v>19</v>
      </c>
      <c r="B210" s="34" t="s">
        <v>166</v>
      </c>
      <c r="C210" s="21">
        <v>126.35</v>
      </c>
      <c r="D210" s="21">
        <v>12</v>
      </c>
      <c r="E210" s="10">
        <f t="shared" si="167"/>
        <v>138.35</v>
      </c>
      <c r="F210" s="21">
        <v>0</v>
      </c>
      <c r="G210" s="39">
        <v>0</v>
      </c>
      <c r="H210" s="10">
        <f t="shared" si="169"/>
        <v>0</v>
      </c>
      <c r="I210" s="21">
        <v>25</v>
      </c>
      <c r="J210" s="21">
        <v>0</v>
      </c>
      <c r="K210" s="10">
        <f t="shared" si="152"/>
        <v>25</v>
      </c>
      <c r="L210" s="39">
        <v>20</v>
      </c>
      <c r="M210" s="39">
        <v>5.5</v>
      </c>
      <c r="N210" s="10">
        <f t="shared" si="146"/>
        <v>25.5</v>
      </c>
      <c r="O210" s="10">
        <f t="shared" si="168"/>
        <v>171.35</v>
      </c>
      <c r="P210" s="23">
        <f t="shared" si="168"/>
        <v>17.5</v>
      </c>
      <c r="Q210" s="10">
        <f t="shared" si="136"/>
        <v>188.85</v>
      </c>
    </row>
    <row r="211" spans="1:17" s="29" customFormat="1" ht="20.100000000000001" customHeight="1">
      <c r="A211" s="26"/>
      <c r="B211" s="35" t="s">
        <v>165</v>
      </c>
      <c r="C211" s="28">
        <f t="shared" ref="C211:Q211" si="170">+C209+C210</f>
        <v>359.36</v>
      </c>
      <c r="D211" s="28">
        <f t="shared" si="170"/>
        <v>37</v>
      </c>
      <c r="E211" s="28">
        <f t="shared" si="170"/>
        <v>396.36</v>
      </c>
      <c r="F211" s="28">
        <f t="shared" si="170"/>
        <v>0</v>
      </c>
      <c r="G211" s="28">
        <f t="shared" si="170"/>
        <v>0</v>
      </c>
      <c r="H211" s="28">
        <f t="shared" si="170"/>
        <v>0</v>
      </c>
      <c r="I211" s="28">
        <f t="shared" si="170"/>
        <v>25</v>
      </c>
      <c r="J211" s="28">
        <f t="shared" si="170"/>
        <v>0</v>
      </c>
      <c r="K211" s="28">
        <f t="shared" si="170"/>
        <v>25</v>
      </c>
      <c r="L211" s="28">
        <f t="shared" si="170"/>
        <v>51.35</v>
      </c>
      <c r="M211" s="28">
        <f t="shared" si="170"/>
        <v>26.9</v>
      </c>
      <c r="N211" s="28">
        <f t="shared" si="170"/>
        <v>78.25</v>
      </c>
      <c r="O211" s="28">
        <f t="shared" si="170"/>
        <v>435.71000000000004</v>
      </c>
      <c r="P211" s="28">
        <f t="shared" si="170"/>
        <v>63.9</v>
      </c>
      <c r="Q211" s="28">
        <f t="shared" si="170"/>
        <v>499.61</v>
      </c>
    </row>
    <row r="212" spans="1:17" ht="20.100000000000001" customHeight="1">
      <c r="A212" s="19">
        <v>20</v>
      </c>
      <c r="B212" s="34" t="s">
        <v>167</v>
      </c>
      <c r="C212" s="21">
        <v>174.23</v>
      </c>
      <c r="D212" s="21">
        <v>35</v>
      </c>
      <c r="E212" s="10">
        <f t="shared" ref="E212:E214" si="171">C212+D212</f>
        <v>209.23</v>
      </c>
      <c r="F212" s="21">
        <v>0</v>
      </c>
      <c r="G212" s="39">
        <v>0</v>
      </c>
      <c r="H212" s="10">
        <f t="shared" ref="H212:H214" si="172">F212+G212</f>
        <v>0</v>
      </c>
      <c r="I212" s="21">
        <v>10.02</v>
      </c>
      <c r="J212" s="21">
        <v>2.0099999999999998</v>
      </c>
      <c r="K212" s="10">
        <f t="shared" si="152"/>
        <v>12.03</v>
      </c>
      <c r="L212" s="39">
        <v>15.38</v>
      </c>
      <c r="M212" s="39">
        <v>4.58</v>
      </c>
      <c r="N212" s="10">
        <f t="shared" si="146"/>
        <v>19.96</v>
      </c>
      <c r="O212" s="10">
        <f t="shared" ref="O212:P214" si="173">C212+F212+I212+L212</f>
        <v>199.63</v>
      </c>
      <c r="P212" s="23">
        <f t="shared" si="173"/>
        <v>41.589999999999996</v>
      </c>
      <c r="Q212" s="10">
        <f t="shared" si="136"/>
        <v>241.22</v>
      </c>
    </row>
    <row r="213" spans="1:17" ht="20.100000000000001" customHeight="1">
      <c r="A213" s="19">
        <v>21</v>
      </c>
      <c r="B213" s="34" t="s">
        <v>168</v>
      </c>
      <c r="C213" s="21">
        <v>43.56</v>
      </c>
      <c r="D213" s="21">
        <v>6</v>
      </c>
      <c r="E213" s="10">
        <f t="shared" si="171"/>
        <v>49.56</v>
      </c>
      <c r="F213" s="21">
        <v>0</v>
      </c>
      <c r="G213" s="39">
        <v>0</v>
      </c>
      <c r="H213" s="10">
        <f t="shared" si="172"/>
        <v>0</v>
      </c>
      <c r="I213" s="21">
        <v>0</v>
      </c>
      <c r="J213" s="21">
        <v>0</v>
      </c>
      <c r="K213" s="10">
        <f t="shared" si="152"/>
        <v>0</v>
      </c>
      <c r="L213" s="39">
        <v>2.19</v>
      </c>
      <c r="M213" s="39">
        <v>7</v>
      </c>
      <c r="N213" s="10">
        <f t="shared" si="146"/>
        <v>9.19</v>
      </c>
      <c r="O213" s="10">
        <f t="shared" si="173"/>
        <v>45.75</v>
      </c>
      <c r="P213" s="23">
        <f t="shared" si="173"/>
        <v>13</v>
      </c>
      <c r="Q213" s="10">
        <f t="shared" si="136"/>
        <v>58.75</v>
      </c>
    </row>
    <row r="214" spans="1:17" ht="20.100000000000001" customHeight="1">
      <c r="A214" s="19">
        <v>22</v>
      </c>
      <c r="B214" s="34" t="s">
        <v>169</v>
      </c>
      <c r="C214" s="21">
        <v>128</v>
      </c>
      <c r="D214" s="21">
        <v>44.44</v>
      </c>
      <c r="E214" s="10">
        <f t="shared" si="171"/>
        <v>172.44</v>
      </c>
      <c r="F214" s="21">
        <v>0</v>
      </c>
      <c r="G214" s="39">
        <v>0</v>
      </c>
      <c r="H214" s="10">
        <f t="shared" si="172"/>
        <v>0</v>
      </c>
      <c r="I214" s="21">
        <v>0</v>
      </c>
      <c r="J214" s="21">
        <v>0</v>
      </c>
      <c r="K214" s="10">
        <f t="shared" si="152"/>
        <v>0</v>
      </c>
      <c r="L214" s="39">
        <v>9</v>
      </c>
      <c r="M214" s="39">
        <v>5</v>
      </c>
      <c r="N214" s="10">
        <f t="shared" si="146"/>
        <v>14</v>
      </c>
      <c r="O214" s="10">
        <f t="shared" si="173"/>
        <v>137</v>
      </c>
      <c r="P214" s="23">
        <f t="shared" si="173"/>
        <v>49.44</v>
      </c>
      <c r="Q214" s="10">
        <f t="shared" si="136"/>
        <v>186.44</v>
      </c>
    </row>
    <row r="215" spans="1:17" s="29" customFormat="1" ht="20.100000000000001" customHeight="1">
      <c r="A215" s="26"/>
      <c r="B215" s="35" t="s">
        <v>167</v>
      </c>
      <c r="C215" s="28">
        <f t="shared" ref="C215:Q215" si="174">+C212+C213+C214</f>
        <v>345.78999999999996</v>
      </c>
      <c r="D215" s="28">
        <f t="shared" si="174"/>
        <v>85.44</v>
      </c>
      <c r="E215" s="28">
        <f t="shared" si="174"/>
        <v>431.22999999999996</v>
      </c>
      <c r="F215" s="28">
        <f t="shared" si="174"/>
        <v>0</v>
      </c>
      <c r="G215" s="28">
        <f t="shared" si="174"/>
        <v>0</v>
      </c>
      <c r="H215" s="28">
        <f t="shared" si="174"/>
        <v>0</v>
      </c>
      <c r="I215" s="28">
        <f t="shared" si="174"/>
        <v>10.02</v>
      </c>
      <c r="J215" s="28">
        <f t="shared" si="174"/>
        <v>2.0099999999999998</v>
      </c>
      <c r="K215" s="28">
        <f t="shared" si="174"/>
        <v>12.03</v>
      </c>
      <c r="L215" s="28">
        <f t="shared" si="174"/>
        <v>26.57</v>
      </c>
      <c r="M215" s="28">
        <f t="shared" si="174"/>
        <v>16.579999999999998</v>
      </c>
      <c r="N215" s="28">
        <f t="shared" si="174"/>
        <v>43.15</v>
      </c>
      <c r="O215" s="28">
        <f t="shared" si="174"/>
        <v>382.38</v>
      </c>
      <c r="P215" s="28">
        <f t="shared" si="174"/>
        <v>104.03</v>
      </c>
      <c r="Q215" s="28">
        <f t="shared" si="174"/>
        <v>486.41</v>
      </c>
    </row>
    <row r="216" spans="1:17" ht="20.100000000000001" customHeight="1">
      <c r="A216" s="19">
        <v>23</v>
      </c>
      <c r="B216" s="34" t="s">
        <v>170</v>
      </c>
      <c r="C216" s="21">
        <v>175.94</v>
      </c>
      <c r="D216" s="21">
        <v>177.22</v>
      </c>
      <c r="E216" s="10">
        <f t="shared" ref="E216:E218" si="175">C216+D216</f>
        <v>353.15999999999997</v>
      </c>
      <c r="F216" s="21">
        <v>0</v>
      </c>
      <c r="G216" s="39">
        <v>0</v>
      </c>
      <c r="H216" s="10">
        <v>0</v>
      </c>
      <c r="I216" s="21">
        <v>0</v>
      </c>
      <c r="J216" s="21">
        <v>0</v>
      </c>
      <c r="K216" s="10">
        <f t="shared" si="152"/>
        <v>0</v>
      </c>
      <c r="L216" s="39">
        <v>33</v>
      </c>
      <c r="M216" s="39">
        <v>30</v>
      </c>
      <c r="N216" s="10">
        <f t="shared" si="146"/>
        <v>63</v>
      </c>
      <c r="O216" s="10">
        <f t="shared" ref="O216:P218" si="176">C216+F216+I216+L216</f>
        <v>208.94</v>
      </c>
      <c r="P216" s="23">
        <f t="shared" si="176"/>
        <v>207.22</v>
      </c>
      <c r="Q216" s="10">
        <f t="shared" si="136"/>
        <v>416.15999999999997</v>
      </c>
    </row>
    <row r="217" spans="1:17" ht="20.100000000000001" customHeight="1">
      <c r="A217" s="19">
        <v>24</v>
      </c>
      <c r="B217" s="34" t="s">
        <v>171</v>
      </c>
      <c r="C217" s="21">
        <v>309.57</v>
      </c>
      <c r="D217" s="21">
        <v>47.17</v>
      </c>
      <c r="E217" s="10">
        <f t="shared" si="175"/>
        <v>356.74</v>
      </c>
      <c r="F217" s="21">
        <v>0</v>
      </c>
      <c r="G217" s="39">
        <v>0</v>
      </c>
      <c r="H217" s="10">
        <f t="shared" ref="H217:H218" si="177">F217+G217</f>
        <v>0</v>
      </c>
      <c r="I217" s="21">
        <v>0</v>
      </c>
      <c r="J217" s="21">
        <v>0</v>
      </c>
      <c r="K217" s="10">
        <f t="shared" si="152"/>
        <v>0</v>
      </c>
      <c r="L217" s="39">
        <v>9.5500000000000007</v>
      </c>
      <c r="M217" s="39">
        <v>9</v>
      </c>
      <c r="N217" s="10">
        <f t="shared" si="146"/>
        <v>18.55</v>
      </c>
      <c r="O217" s="10">
        <f t="shared" si="176"/>
        <v>319.12</v>
      </c>
      <c r="P217" s="23">
        <f t="shared" si="176"/>
        <v>56.17</v>
      </c>
      <c r="Q217" s="10">
        <f t="shared" si="136"/>
        <v>375.29</v>
      </c>
    </row>
    <row r="218" spans="1:17" ht="20.100000000000001" customHeight="1">
      <c r="A218" s="19">
        <v>25</v>
      </c>
      <c r="B218" s="34" t="s">
        <v>172</v>
      </c>
      <c r="C218" s="21">
        <v>110.63</v>
      </c>
      <c r="D218" s="21">
        <v>18</v>
      </c>
      <c r="E218" s="10">
        <f t="shared" si="175"/>
        <v>128.63</v>
      </c>
      <c r="F218" s="21">
        <v>0</v>
      </c>
      <c r="G218" s="39">
        <v>0</v>
      </c>
      <c r="H218" s="10">
        <f t="shared" si="177"/>
        <v>0</v>
      </c>
      <c r="I218" s="21">
        <v>0</v>
      </c>
      <c r="J218" s="21">
        <v>0</v>
      </c>
      <c r="K218" s="10">
        <f t="shared" si="152"/>
        <v>0</v>
      </c>
      <c r="L218" s="39">
        <v>3.6</v>
      </c>
      <c r="M218" s="39">
        <v>2.4</v>
      </c>
      <c r="N218" s="10">
        <f t="shared" si="146"/>
        <v>6</v>
      </c>
      <c r="O218" s="10">
        <f t="shared" si="176"/>
        <v>114.22999999999999</v>
      </c>
      <c r="P218" s="23">
        <f t="shared" si="176"/>
        <v>20.399999999999999</v>
      </c>
      <c r="Q218" s="10">
        <f t="shared" si="136"/>
        <v>134.63</v>
      </c>
    </row>
    <row r="219" spans="1:17" s="29" customFormat="1" ht="20.100000000000001" customHeight="1">
      <c r="A219" s="26"/>
      <c r="B219" s="35" t="s">
        <v>171</v>
      </c>
      <c r="C219" s="28">
        <f t="shared" ref="C219:Q219" si="178">+C217+C218</f>
        <v>420.2</v>
      </c>
      <c r="D219" s="28">
        <f t="shared" si="178"/>
        <v>65.17</v>
      </c>
      <c r="E219" s="28">
        <f t="shared" si="178"/>
        <v>485.37</v>
      </c>
      <c r="F219" s="28">
        <f t="shared" si="178"/>
        <v>0</v>
      </c>
      <c r="G219" s="28">
        <f t="shared" si="178"/>
        <v>0</v>
      </c>
      <c r="H219" s="28">
        <f t="shared" si="178"/>
        <v>0</v>
      </c>
      <c r="I219" s="28">
        <f t="shared" si="178"/>
        <v>0</v>
      </c>
      <c r="J219" s="28">
        <f t="shared" si="178"/>
        <v>0</v>
      </c>
      <c r="K219" s="28">
        <f t="shared" si="178"/>
        <v>0</v>
      </c>
      <c r="L219" s="28">
        <f t="shared" si="178"/>
        <v>13.15</v>
      </c>
      <c r="M219" s="28">
        <f t="shared" si="178"/>
        <v>11.4</v>
      </c>
      <c r="N219" s="28">
        <f t="shared" si="178"/>
        <v>24.55</v>
      </c>
      <c r="O219" s="28">
        <f t="shared" si="178"/>
        <v>433.35</v>
      </c>
      <c r="P219" s="28">
        <f t="shared" si="178"/>
        <v>76.569999999999993</v>
      </c>
      <c r="Q219" s="28">
        <f t="shared" si="178"/>
        <v>509.92</v>
      </c>
    </row>
    <row r="220" spans="1:17" ht="20.100000000000001" customHeight="1">
      <c r="A220" s="19">
        <v>26</v>
      </c>
      <c r="B220" s="34" t="s">
        <v>173</v>
      </c>
      <c r="C220" s="21">
        <v>235.39</v>
      </c>
      <c r="D220" s="21">
        <v>35</v>
      </c>
      <c r="E220" s="10">
        <f t="shared" ref="E220:E222" si="179">C220+D220</f>
        <v>270.39</v>
      </c>
      <c r="F220" s="21">
        <v>0</v>
      </c>
      <c r="G220" s="39">
        <v>0</v>
      </c>
      <c r="H220" s="10">
        <f t="shared" ref="H220:H222" si="180">F220+G220</f>
        <v>0</v>
      </c>
      <c r="I220" s="21">
        <v>0</v>
      </c>
      <c r="J220" s="21">
        <v>0</v>
      </c>
      <c r="K220" s="10">
        <f t="shared" si="152"/>
        <v>0</v>
      </c>
      <c r="L220" s="39">
        <v>33</v>
      </c>
      <c r="M220" s="39">
        <v>12</v>
      </c>
      <c r="N220" s="10">
        <f t="shared" si="146"/>
        <v>45</v>
      </c>
      <c r="O220" s="10">
        <f t="shared" ref="O220:P222" si="181">C220+F220+I220+L220</f>
        <v>268.39</v>
      </c>
      <c r="P220" s="23">
        <f t="shared" si="181"/>
        <v>47</v>
      </c>
      <c r="Q220" s="10">
        <f t="shared" si="136"/>
        <v>315.39</v>
      </c>
    </row>
    <row r="221" spans="1:17" ht="20.100000000000001" customHeight="1">
      <c r="A221" s="19">
        <v>27</v>
      </c>
      <c r="B221" s="34" t="s">
        <v>174</v>
      </c>
      <c r="C221" s="21">
        <v>367.77</v>
      </c>
      <c r="D221" s="21">
        <v>41.38</v>
      </c>
      <c r="E221" s="10">
        <f t="shared" si="179"/>
        <v>409.15</v>
      </c>
      <c r="F221" s="21">
        <v>21.74</v>
      </c>
      <c r="G221" s="39">
        <v>32</v>
      </c>
      <c r="H221" s="10">
        <f t="shared" si="180"/>
        <v>53.739999999999995</v>
      </c>
      <c r="I221" s="21">
        <v>50</v>
      </c>
      <c r="J221" s="21">
        <v>8.8699999999999992</v>
      </c>
      <c r="K221" s="10">
        <f t="shared" si="152"/>
        <v>58.87</v>
      </c>
      <c r="L221" s="39">
        <v>35.64</v>
      </c>
      <c r="M221" s="39">
        <v>5.0999999999999996</v>
      </c>
      <c r="N221" s="10">
        <f t="shared" si="146"/>
        <v>40.74</v>
      </c>
      <c r="O221" s="10">
        <f t="shared" si="181"/>
        <v>475.15</v>
      </c>
      <c r="P221" s="23">
        <f t="shared" si="181"/>
        <v>87.35</v>
      </c>
      <c r="Q221" s="10">
        <f t="shared" si="136"/>
        <v>562.5</v>
      </c>
    </row>
    <row r="222" spans="1:17" ht="20.100000000000001" customHeight="1">
      <c r="A222" s="19">
        <v>28</v>
      </c>
      <c r="B222" s="34" t="s">
        <v>175</v>
      </c>
      <c r="C222" s="21">
        <v>126.99000000000001</v>
      </c>
      <c r="D222" s="21">
        <v>10.43</v>
      </c>
      <c r="E222" s="10">
        <f t="shared" si="179"/>
        <v>137.42000000000002</v>
      </c>
      <c r="F222" s="21">
        <v>26.06</v>
      </c>
      <c r="G222" s="39">
        <v>0</v>
      </c>
      <c r="H222" s="10">
        <f t="shared" si="180"/>
        <v>26.06</v>
      </c>
      <c r="I222" s="21">
        <v>13</v>
      </c>
      <c r="J222" s="21">
        <v>0</v>
      </c>
      <c r="K222" s="10">
        <f t="shared" si="152"/>
        <v>13</v>
      </c>
      <c r="L222" s="39">
        <v>5</v>
      </c>
      <c r="M222" s="39">
        <v>0.8</v>
      </c>
      <c r="N222" s="10">
        <f t="shared" si="146"/>
        <v>5.8</v>
      </c>
      <c r="O222" s="10">
        <f t="shared" si="181"/>
        <v>171.05</v>
      </c>
      <c r="P222" s="23">
        <f t="shared" si="181"/>
        <v>11.23</v>
      </c>
      <c r="Q222" s="10">
        <f t="shared" si="136"/>
        <v>182.28</v>
      </c>
    </row>
    <row r="223" spans="1:17" s="29" customFormat="1" ht="20.100000000000001" customHeight="1">
      <c r="A223" s="26"/>
      <c r="B223" s="35" t="s">
        <v>173</v>
      </c>
      <c r="C223" s="28">
        <f t="shared" ref="C223:Q223" si="182">+C220+C221+C222</f>
        <v>730.15</v>
      </c>
      <c r="D223" s="28">
        <f t="shared" si="182"/>
        <v>86.81</v>
      </c>
      <c r="E223" s="28">
        <f t="shared" si="182"/>
        <v>816.96</v>
      </c>
      <c r="F223" s="28">
        <f t="shared" si="182"/>
        <v>47.8</v>
      </c>
      <c r="G223" s="28">
        <f t="shared" si="182"/>
        <v>32</v>
      </c>
      <c r="H223" s="28">
        <f t="shared" si="182"/>
        <v>79.8</v>
      </c>
      <c r="I223" s="28">
        <f t="shared" si="182"/>
        <v>63</v>
      </c>
      <c r="J223" s="28">
        <f t="shared" si="182"/>
        <v>8.8699999999999992</v>
      </c>
      <c r="K223" s="28">
        <f t="shared" si="182"/>
        <v>71.87</v>
      </c>
      <c r="L223" s="28">
        <f t="shared" si="182"/>
        <v>73.64</v>
      </c>
      <c r="M223" s="28">
        <f t="shared" si="182"/>
        <v>17.900000000000002</v>
      </c>
      <c r="N223" s="28">
        <f t="shared" si="182"/>
        <v>91.54</v>
      </c>
      <c r="O223" s="28">
        <f t="shared" si="182"/>
        <v>914.58999999999992</v>
      </c>
      <c r="P223" s="28">
        <f t="shared" si="182"/>
        <v>145.57999999999998</v>
      </c>
      <c r="Q223" s="28">
        <f t="shared" si="182"/>
        <v>1060.17</v>
      </c>
    </row>
    <row r="224" spans="1:17" ht="20.100000000000001" customHeight="1">
      <c r="A224" s="19">
        <v>29</v>
      </c>
      <c r="B224" s="34" t="s">
        <v>176</v>
      </c>
      <c r="C224" s="21">
        <v>510.95</v>
      </c>
      <c r="D224" s="21">
        <v>64.510000000000005</v>
      </c>
      <c r="E224" s="10">
        <f t="shared" ref="E224" si="183">C224+D224</f>
        <v>575.46</v>
      </c>
      <c r="F224" s="21">
        <v>0</v>
      </c>
      <c r="G224" s="39">
        <v>0</v>
      </c>
      <c r="H224" s="10">
        <f t="shared" ref="H224" si="184">F224+G224</f>
        <v>0</v>
      </c>
      <c r="I224" s="21">
        <v>25</v>
      </c>
      <c r="J224" s="21">
        <v>5.5</v>
      </c>
      <c r="K224" s="10">
        <f t="shared" si="152"/>
        <v>30.5</v>
      </c>
      <c r="L224" s="39">
        <v>26</v>
      </c>
      <c r="M224" s="39">
        <v>26</v>
      </c>
      <c r="N224" s="10">
        <f t="shared" si="146"/>
        <v>52</v>
      </c>
      <c r="O224" s="10">
        <f>C224+F224+I224+L224</f>
        <v>561.95000000000005</v>
      </c>
      <c r="P224" s="23">
        <f>D224+G224+J224+M224</f>
        <v>96.01</v>
      </c>
      <c r="Q224" s="10">
        <f t="shared" si="136"/>
        <v>657.96</v>
      </c>
    </row>
    <row r="225" spans="1:17" s="38" customFormat="1" ht="20.100000000000001" customHeight="1">
      <c r="A225" s="36"/>
      <c r="B225" s="41" t="s">
        <v>177</v>
      </c>
      <c r="C225" s="37">
        <f>+C224+C223+C219+C216+C215+C211+C208+C207+C200+C199+C198+C197+C194+C193+C189</f>
        <v>7764</v>
      </c>
      <c r="D225" s="37">
        <f t="shared" ref="D225:K225" si="185">+D224+D223+D219+D216+D215+D211+D208+D207+D200+D199+D198+D197+D194+D193+D189</f>
        <v>1621</v>
      </c>
      <c r="E225" s="37">
        <f t="shared" si="185"/>
        <v>9385</v>
      </c>
      <c r="F225" s="37">
        <f t="shared" si="185"/>
        <v>2342</v>
      </c>
      <c r="G225" s="37">
        <f t="shared" si="185"/>
        <v>853</v>
      </c>
      <c r="H225" s="37">
        <f t="shared" si="185"/>
        <v>3195</v>
      </c>
      <c r="I225" s="37">
        <f t="shared" si="185"/>
        <v>620</v>
      </c>
      <c r="J225" s="37">
        <f t="shared" si="185"/>
        <v>123</v>
      </c>
      <c r="K225" s="37">
        <f t="shared" si="185"/>
        <v>743.00000000000011</v>
      </c>
      <c r="L225" s="37">
        <f>+L224+L223+L219+L216+L215+L211+L208+L207+L200+L199+L198+L197+L194+L193+L189</f>
        <v>854</v>
      </c>
      <c r="M225" s="37">
        <f t="shared" ref="M225:Q225" si="186">+M224+M223+M219+M216+M215+M211+M208+M207+M200+M199+M198+M197+M194+M193+M189</f>
        <v>313</v>
      </c>
      <c r="N225" s="37">
        <f t="shared" si="186"/>
        <v>1167</v>
      </c>
      <c r="O225" s="37">
        <f t="shared" si="186"/>
        <v>11579.999999999998</v>
      </c>
      <c r="P225" s="37">
        <f t="shared" si="186"/>
        <v>2910</v>
      </c>
      <c r="Q225" s="37">
        <f t="shared" si="186"/>
        <v>14489.999999999998</v>
      </c>
    </row>
    <row r="226" spans="1:17" ht="20.100000000000001" customHeight="1">
      <c r="A226" s="19">
        <v>30</v>
      </c>
      <c r="B226" s="34" t="s">
        <v>178</v>
      </c>
      <c r="C226" s="21">
        <v>3045</v>
      </c>
      <c r="D226" s="21">
        <v>291</v>
      </c>
      <c r="E226" s="10">
        <f t="shared" ref="E226" si="187">C226+D226</f>
        <v>3336</v>
      </c>
      <c r="F226" s="21">
        <v>347</v>
      </c>
      <c r="G226" s="39">
        <v>62</v>
      </c>
      <c r="H226" s="10">
        <f t="shared" ref="H226" si="188">F226+G226</f>
        <v>409</v>
      </c>
      <c r="I226" s="21">
        <v>0</v>
      </c>
      <c r="J226" s="21">
        <v>0</v>
      </c>
      <c r="K226" s="10">
        <f>I226+J226</f>
        <v>0</v>
      </c>
      <c r="L226" s="39">
        <v>299</v>
      </c>
      <c r="M226" s="39">
        <v>43</v>
      </c>
      <c r="N226" s="10">
        <f t="shared" si="146"/>
        <v>342</v>
      </c>
      <c r="O226" s="10">
        <f>C226+F226+I226+L226</f>
        <v>3691</v>
      </c>
      <c r="P226" s="23">
        <f>D226+G226+J226+M226</f>
        <v>396</v>
      </c>
      <c r="Q226" s="10">
        <f t="shared" si="136"/>
        <v>4087</v>
      </c>
    </row>
    <row r="227" spans="1:17" s="38" customFormat="1" ht="20.100000000000001" customHeight="1">
      <c r="A227" s="36"/>
      <c r="B227" s="41" t="s">
        <v>179</v>
      </c>
      <c r="C227" s="37">
        <f t="shared" ref="C227:Q227" si="189">C226</f>
        <v>3045</v>
      </c>
      <c r="D227" s="37">
        <f t="shared" si="189"/>
        <v>291</v>
      </c>
      <c r="E227" s="37">
        <f t="shared" si="189"/>
        <v>3336</v>
      </c>
      <c r="F227" s="37">
        <f t="shared" si="189"/>
        <v>347</v>
      </c>
      <c r="G227" s="37">
        <f t="shared" si="189"/>
        <v>62</v>
      </c>
      <c r="H227" s="37">
        <f t="shared" si="189"/>
        <v>409</v>
      </c>
      <c r="I227" s="37">
        <f t="shared" si="189"/>
        <v>0</v>
      </c>
      <c r="J227" s="37">
        <f t="shared" si="189"/>
        <v>0</v>
      </c>
      <c r="K227" s="37">
        <f t="shared" si="189"/>
        <v>0</v>
      </c>
      <c r="L227" s="37">
        <f t="shared" si="189"/>
        <v>299</v>
      </c>
      <c r="M227" s="37">
        <f t="shared" si="189"/>
        <v>43</v>
      </c>
      <c r="N227" s="37">
        <f t="shared" si="189"/>
        <v>342</v>
      </c>
      <c r="O227" s="37">
        <f t="shared" si="189"/>
        <v>3691</v>
      </c>
      <c r="P227" s="37">
        <f t="shared" si="189"/>
        <v>396</v>
      </c>
      <c r="Q227" s="37">
        <f t="shared" si="189"/>
        <v>4087</v>
      </c>
    </row>
    <row r="228" spans="1:17" ht="20.100000000000001" customHeight="1">
      <c r="A228" s="19">
        <v>1</v>
      </c>
      <c r="B228" s="20" t="s">
        <v>180</v>
      </c>
      <c r="C228" s="21">
        <v>900</v>
      </c>
      <c r="D228" s="21">
        <v>180</v>
      </c>
      <c r="E228" s="10">
        <f t="shared" ref="E228:E229" si="190">C228+D228</f>
        <v>1080</v>
      </c>
      <c r="F228" s="21">
        <v>0</v>
      </c>
      <c r="G228" s="39">
        <v>0</v>
      </c>
      <c r="H228" s="10">
        <f t="shared" ref="H228:H229" si="191">F228+G228</f>
        <v>0</v>
      </c>
      <c r="I228" s="21">
        <v>50</v>
      </c>
      <c r="J228" s="21">
        <v>15</v>
      </c>
      <c r="K228" s="10">
        <f t="shared" ref="K228:K241" si="192">I228+J228</f>
        <v>65</v>
      </c>
      <c r="L228" s="39">
        <v>80</v>
      </c>
      <c r="M228" s="39">
        <v>15</v>
      </c>
      <c r="N228" s="10">
        <f t="shared" si="146"/>
        <v>95</v>
      </c>
      <c r="O228" s="10">
        <f>C228+F228+I228+L228</f>
        <v>1030</v>
      </c>
      <c r="P228" s="23">
        <f>D228+G228+J228+M228</f>
        <v>210</v>
      </c>
      <c r="Q228" s="10">
        <f t="shared" si="136"/>
        <v>1240</v>
      </c>
    </row>
    <row r="229" spans="1:17" ht="20.100000000000001" customHeight="1">
      <c r="A229" s="19">
        <v>2</v>
      </c>
      <c r="B229" s="20" t="s">
        <v>181</v>
      </c>
      <c r="C229" s="21">
        <v>143</v>
      </c>
      <c r="D229" s="21">
        <v>0</v>
      </c>
      <c r="E229" s="10">
        <f t="shared" si="190"/>
        <v>143</v>
      </c>
      <c r="F229" s="21">
        <v>0</v>
      </c>
      <c r="G229" s="39">
        <v>0</v>
      </c>
      <c r="H229" s="10">
        <f t="shared" si="191"/>
        <v>0</v>
      </c>
      <c r="I229" s="21">
        <v>0</v>
      </c>
      <c r="J229" s="21">
        <v>0</v>
      </c>
      <c r="K229" s="10">
        <f t="shared" si="192"/>
        <v>0</v>
      </c>
      <c r="L229" s="39">
        <v>0</v>
      </c>
      <c r="M229" s="39">
        <v>0</v>
      </c>
      <c r="N229" s="10">
        <f t="shared" si="146"/>
        <v>0</v>
      </c>
      <c r="O229" s="10">
        <f>C229+F229+I229+L229</f>
        <v>143</v>
      </c>
      <c r="P229" s="23">
        <f>D229+G229+J229+M229</f>
        <v>0</v>
      </c>
      <c r="Q229" s="10">
        <f t="shared" si="136"/>
        <v>143</v>
      </c>
    </row>
    <row r="230" spans="1:17" s="29" customFormat="1" ht="20.100000000000001" customHeight="1">
      <c r="A230" s="26"/>
      <c r="B230" s="27" t="s">
        <v>180</v>
      </c>
      <c r="C230" s="28">
        <f t="shared" ref="C230:Q230" si="193">+C228+C229</f>
        <v>1043</v>
      </c>
      <c r="D230" s="28">
        <f t="shared" si="193"/>
        <v>180</v>
      </c>
      <c r="E230" s="28">
        <f t="shared" si="193"/>
        <v>1223</v>
      </c>
      <c r="F230" s="28">
        <f t="shared" si="193"/>
        <v>0</v>
      </c>
      <c r="G230" s="28">
        <f t="shared" si="193"/>
        <v>0</v>
      </c>
      <c r="H230" s="28">
        <f t="shared" si="193"/>
        <v>0</v>
      </c>
      <c r="I230" s="28">
        <f t="shared" si="193"/>
        <v>50</v>
      </c>
      <c r="J230" s="28">
        <f t="shared" si="193"/>
        <v>15</v>
      </c>
      <c r="K230" s="28">
        <f t="shared" si="193"/>
        <v>65</v>
      </c>
      <c r="L230" s="28">
        <f t="shared" si="193"/>
        <v>80</v>
      </c>
      <c r="M230" s="28">
        <f t="shared" si="193"/>
        <v>15</v>
      </c>
      <c r="N230" s="28">
        <f t="shared" si="193"/>
        <v>95</v>
      </c>
      <c r="O230" s="28">
        <f t="shared" si="193"/>
        <v>1173</v>
      </c>
      <c r="P230" s="28">
        <f t="shared" si="193"/>
        <v>210</v>
      </c>
      <c r="Q230" s="28">
        <f t="shared" si="193"/>
        <v>1383</v>
      </c>
    </row>
    <row r="231" spans="1:17" ht="20.100000000000001" customHeight="1">
      <c r="A231" s="19">
        <v>3</v>
      </c>
      <c r="B231" s="20" t="s">
        <v>182</v>
      </c>
      <c r="C231" s="21">
        <v>700</v>
      </c>
      <c r="D231" s="21">
        <v>170</v>
      </c>
      <c r="E231" s="10">
        <f t="shared" ref="E231:E236" si="194">C231+D231</f>
        <v>870</v>
      </c>
      <c r="F231" s="21">
        <v>53</v>
      </c>
      <c r="G231" s="39">
        <v>30</v>
      </c>
      <c r="H231" s="10">
        <f t="shared" ref="H231:H236" si="195">F231+G231</f>
        <v>83</v>
      </c>
      <c r="I231" s="21">
        <v>59</v>
      </c>
      <c r="J231" s="21">
        <v>34</v>
      </c>
      <c r="K231" s="10">
        <f t="shared" si="192"/>
        <v>93</v>
      </c>
      <c r="L231" s="39">
        <v>90</v>
      </c>
      <c r="M231" s="39">
        <v>50</v>
      </c>
      <c r="N231" s="10">
        <f t="shared" si="146"/>
        <v>140</v>
      </c>
      <c r="O231" s="10">
        <f t="shared" ref="O231:P236" si="196">C231+F231+I231+L231</f>
        <v>902</v>
      </c>
      <c r="P231" s="23">
        <f t="shared" si="196"/>
        <v>284</v>
      </c>
      <c r="Q231" s="10">
        <f t="shared" si="136"/>
        <v>1186</v>
      </c>
    </row>
    <row r="232" spans="1:17" ht="20.100000000000001" customHeight="1">
      <c r="A232" s="19">
        <v>4</v>
      </c>
      <c r="B232" s="20" t="s">
        <v>183</v>
      </c>
      <c r="C232" s="21">
        <v>900</v>
      </c>
      <c r="D232" s="21">
        <v>230</v>
      </c>
      <c r="E232" s="10">
        <f t="shared" si="194"/>
        <v>1130</v>
      </c>
      <c r="F232" s="21">
        <v>40</v>
      </c>
      <c r="G232" s="39">
        <v>18</v>
      </c>
      <c r="H232" s="10">
        <f t="shared" si="195"/>
        <v>58</v>
      </c>
      <c r="I232" s="21">
        <v>40</v>
      </c>
      <c r="J232" s="21">
        <v>26</v>
      </c>
      <c r="K232" s="10">
        <f t="shared" si="192"/>
        <v>66</v>
      </c>
      <c r="L232" s="39">
        <v>90</v>
      </c>
      <c r="M232" s="39">
        <v>35</v>
      </c>
      <c r="N232" s="10">
        <f t="shared" si="146"/>
        <v>125</v>
      </c>
      <c r="O232" s="10">
        <f t="shared" si="196"/>
        <v>1070</v>
      </c>
      <c r="P232" s="23">
        <f t="shared" si="196"/>
        <v>309</v>
      </c>
      <c r="Q232" s="10">
        <f t="shared" si="136"/>
        <v>1379</v>
      </c>
    </row>
    <row r="233" spans="1:17" ht="20.100000000000001" customHeight="1">
      <c r="A233" s="19">
        <v>5</v>
      </c>
      <c r="B233" s="20" t="s">
        <v>184</v>
      </c>
      <c r="C233" s="21">
        <v>2000</v>
      </c>
      <c r="D233" s="21">
        <v>200</v>
      </c>
      <c r="E233" s="10">
        <f t="shared" si="194"/>
        <v>2200</v>
      </c>
      <c r="F233" s="21">
        <v>20</v>
      </c>
      <c r="G233" s="39">
        <v>10</v>
      </c>
      <c r="H233" s="10">
        <f t="shared" si="195"/>
        <v>30</v>
      </c>
      <c r="I233" s="21">
        <v>50</v>
      </c>
      <c r="J233" s="21">
        <v>30</v>
      </c>
      <c r="K233" s="10">
        <f t="shared" si="192"/>
        <v>80</v>
      </c>
      <c r="L233" s="39">
        <v>140</v>
      </c>
      <c r="M233" s="39">
        <v>46</v>
      </c>
      <c r="N233" s="10">
        <f t="shared" si="146"/>
        <v>186</v>
      </c>
      <c r="O233" s="10">
        <f t="shared" si="196"/>
        <v>2210</v>
      </c>
      <c r="P233" s="23">
        <f t="shared" si="196"/>
        <v>286</v>
      </c>
      <c r="Q233" s="10">
        <f t="shared" si="136"/>
        <v>2496</v>
      </c>
    </row>
    <row r="234" spans="1:17" ht="20.100000000000001" customHeight="1">
      <c r="A234" s="19">
        <v>6</v>
      </c>
      <c r="B234" s="20" t="s">
        <v>185</v>
      </c>
      <c r="C234" s="21">
        <v>850</v>
      </c>
      <c r="D234" s="21">
        <v>135</v>
      </c>
      <c r="E234" s="10">
        <f t="shared" si="194"/>
        <v>985</v>
      </c>
      <c r="F234" s="21">
        <v>20</v>
      </c>
      <c r="G234" s="39">
        <v>6</v>
      </c>
      <c r="H234" s="10">
        <f t="shared" si="195"/>
        <v>26</v>
      </c>
      <c r="I234" s="21">
        <v>30</v>
      </c>
      <c r="J234" s="21">
        <v>18</v>
      </c>
      <c r="K234" s="10">
        <f t="shared" si="192"/>
        <v>48</v>
      </c>
      <c r="L234" s="39">
        <v>60</v>
      </c>
      <c r="M234" s="39">
        <v>30</v>
      </c>
      <c r="N234" s="10">
        <f t="shared" si="146"/>
        <v>90</v>
      </c>
      <c r="O234" s="10">
        <f t="shared" si="196"/>
        <v>960</v>
      </c>
      <c r="P234" s="23">
        <f t="shared" si="196"/>
        <v>189</v>
      </c>
      <c r="Q234" s="10">
        <f t="shared" si="136"/>
        <v>1149</v>
      </c>
    </row>
    <row r="235" spans="1:17" ht="20.100000000000001" customHeight="1">
      <c r="A235" s="19">
        <v>7</v>
      </c>
      <c r="B235" s="20" t="s">
        <v>186</v>
      </c>
      <c r="C235" s="21">
        <v>1650</v>
      </c>
      <c r="D235" s="21">
        <v>230</v>
      </c>
      <c r="E235" s="10">
        <f t="shared" si="194"/>
        <v>1880</v>
      </c>
      <c r="F235" s="21">
        <v>0</v>
      </c>
      <c r="G235" s="39">
        <v>0</v>
      </c>
      <c r="H235" s="10">
        <f t="shared" si="195"/>
        <v>0</v>
      </c>
      <c r="I235" s="21">
        <v>55</v>
      </c>
      <c r="J235" s="21">
        <v>18</v>
      </c>
      <c r="K235" s="10">
        <f t="shared" si="192"/>
        <v>73</v>
      </c>
      <c r="L235" s="39">
        <v>130</v>
      </c>
      <c r="M235" s="39">
        <v>30</v>
      </c>
      <c r="N235" s="10">
        <f t="shared" si="146"/>
        <v>160</v>
      </c>
      <c r="O235" s="10">
        <f t="shared" si="196"/>
        <v>1835</v>
      </c>
      <c r="P235" s="23">
        <f t="shared" si="196"/>
        <v>278</v>
      </c>
      <c r="Q235" s="10">
        <f t="shared" si="136"/>
        <v>2113</v>
      </c>
    </row>
    <row r="236" spans="1:17" ht="20.100000000000001" customHeight="1">
      <c r="A236" s="19">
        <v>8</v>
      </c>
      <c r="B236" s="20" t="s">
        <v>187</v>
      </c>
      <c r="C236" s="21">
        <v>200</v>
      </c>
      <c r="D236" s="21">
        <v>0</v>
      </c>
      <c r="E236" s="10">
        <f t="shared" si="194"/>
        <v>200</v>
      </c>
      <c r="F236" s="21">
        <v>0</v>
      </c>
      <c r="G236" s="39">
        <v>0</v>
      </c>
      <c r="H236" s="10">
        <f t="shared" si="195"/>
        <v>0</v>
      </c>
      <c r="I236" s="21">
        <v>0</v>
      </c>
      <c r="J236" s="21">
        <v>0</v>
      </c>
      <c r="K236" s="10">
        <f t="shared" si="192"/>
        <v>0</v>
      </c>
      <c r="L236" s="39">
        <v>0</v>
      </c>
      <c r="M236" s="39">
        <v>0</v>
      </c>
      <c r="N236" s="10">
        <f t="shared" si="146"/>
        <v>0</v>
      </c>
      <c r="O236" s="10">
        <f t="shared" si="196"/>
        <v>200</v>
      </c>
      <c r="P236" s="23">
        <f t="shared" si="196"/>
        <v>0</v>
      </c>
      <c r="Q236" s="10">
        <f t="shared" si="136"/>
        <v>200</v>
      </c>
    </row>
    <row r="237" spans="1:17" s="29" customFormat="1" ht="20.100000000000001" customHeight="1">
      <c r="A237" s="26"/>
      <c r="B237" s="27" t="s">
        <v>186</v>
      </c>
      <c r="C237" s="28">
        <f t="shared" ref="C237:M237" si="197">+C235+C236</f>
        <v>1850</v>
      </c>
      <c r="D237" s="28">
        <f t="shared" si="197"/>
        <v>230</v>
      </c>
      <c r="E237" s="28">
        <f t="shared" si="197"/>
        <v>2080</v>
      </c>
      <c r="F237" s="28">
        <f t="shared" si="197"/>
        <v>0</v>
      </c>
      <c r="G237" s="28">
        <f t="shared" si="197"/>
        <v>0</v>
      </c>
      <c r="H237" s="28">
        <f t="shared" si="197"/>
        <v>0</v>
      </c>
      <c r="I237" s="28">
        <f t="shared" si="197"/>
        <v>55</v>
      </c>
      <c r="J237" s="28">
        <f t="shared" si="197"/>
        <v>18</v>
      </c>
      <c r="K237" s="28">
        <f t="shared" si="197"/>
        <v>73</v>
      </c>
      <c r="L237" s="28">
        <f t="shared" si="197"/>
        <v>130</v>
      </c>
      <c r="M237" s="28">
        <f t="shared" si="197"/>
        <v>30</v>
      </c>
      <c r="N237" s="28">
        <f t="shared" ref="N237:Q237" si="198">+N235+N236</f>
        <v>160</v>
      </c>
      <c r="O237" s="28">
        <f t="shared" si="198"/>
        <v>2035</v>
      </c>
      <c r="P237" s="28">
        <f t="shared" si="198"/>
        <v>278</v>
      </c>
      <c r="Q237" s="28">
        <f t="shared" si="198"/>
        <v>2313</v>
      </c>
    </row>
    <row r="238" spans="1:17" ht="20.100000000000001" customHeight="1">
      <c r="A238" s="19">
        <v>9</v>
      </c>
      <c r="B238" s="20" t="s">
        <v>188</v>
      </c>
      <c r="C238" s="21">
        <v>650</v>
      </c>
      <c r="D238" s="21">
        <v>195</v>
      </c>
      <c r="E238" s="10">
        <f t="shared" ref="E238:E239" si="199">C238+D238</f>
        <v>845</v>
      </c>
      <c r="F238" s="21">
        <v>40</v>
      </c>
      <c r="G238" s="39">
        <v>10</v>
      </c>
      <c r="H238" s="10">
        <f t="shared" ref="H238:H239" si="200">F238+G238</f>
        <v>50</v>
      </c>
      <c r="I238" s="21">
        <v>40</v>
      </c>
      <c r="J238" s="21">
        <v>20</v>
      </c>
      <c r="K238" s="10">
        <f t="shared" si="192"/>
        <v>60</v>
      </c>
      <c r="L238" s="39">
        <v>80</v>
      </c>
      <c r="M238" s="39">
        <v>35</v>
      </c>
      <c r="N238" s="10">
        <f t="shared" si="146"/>
        <v>115</v>
      </c>
      <c r="O238" s="10">
        <f>C238+F238+I238+L238</f>
        <v>810</v>
      </c>
      <c r="P238" s="23">
        <f>D238+G238+J238+M238</f>
        <v>260</v>
      </c>
      <c r="Q238" s="10">
        <f t="shared" si="136"/>
        <v>1070</v>
      </c>
    </row>
    <row r="239" spans="1:17" ht="20.100000000000001" customHeight="1">
      <c r="A239" s="19">
        <v>10</v>
      </c>
      <c r="B239" s="20" t="s">
        <v>189</v>
      </c>
      <c r="C239" s="21">
        <v>290</v>
      </c>
      <c r="D239" s="21">
        <v>0</v>
      </c>
      <c r="E239" s="10">
        <f t="shared" si="199"/>
        <v>290</v>
      </c>
      <c r="F239" s="21">
        <v>0</v>
      </c>
      <c r="G239" s="39">
        <v>0</v>
      </c>
      <c r="H239" s="10">
        <f t="shared" si="200"/>
        <v>0</v>
      </c>
      <c r="I239" s="21">
        <v>0</v>
      </c>
      <c r="J239" s="21">
        <v>0</v>
      </c>
      <c r="K239" s="10">
        <f t="shared" si="192"/>
        <v>0</v>
      </c>
      <c r="L239" s="39">
        <v>0</v>
      </c>
      <c r="M239" s="39">
        <v>0</v>
      </c>
      <c r="N239" s="10">
        <f t="shared" si="146"/>
        <v>0</v>
      </c>
      <c r="O239" s="10">
        <f>C239+F239+I239+L239</f>
        <v>290</v>
      </c>
      <c r="P239" s="23">
        <f>D239+G239+J239+M239</f>
        <v>0</v>
      </c>
      <c r="Q239" s="10">
        <f t="shared" si="136"/>
        <v>290</v>
      </c>
    </row>
    <row r="240" spans="1:17" s="29" customFormat="1" ht="20.100000000000001" customHeight="1">
      <c r="A240" s="26"/>
      <c r="B240" s="27" t="s">
        <v>188</v>
      </c>
      <c r="C240" s="28">
        <f t="shared" ref="C240:M240" si="201">+C238+C239</f>
        <v>940</v>
      </c>
      <c r="D240" s="28">
        <f t="shared" si="201"/>
        <v>195</v>
      </c>
      <c r="E240" s="28">
        <f t="shared" si="201"/>
        <v>1135</v>
      </c>
      <c r="F240" s="28">
        <f t="shared" si="201"/>
        <v>40</v>
      </c>
      <c r="G240" s="28">
        <f t="shared" si="201"/>
        <v>10</v>
      </c>
      <c r="H240" s="28">
        <f t="shared" si="201"/>
        <v>50</v>
      </c>
      <c r="I240" s="28">
        <f t="shared" si="201"/>
        <v>40</v>
      </c>
      <c r="J240" s="28">
        <f t="shared" si="201"/>
        <v>20</v>
      </c>
      <c r="K240" s="28">
        <f t="shared" si="201"/>
        <v>60</v>
      </c>
      <c r="L240" s="28">
        <f t="shared" si="201"/>
        <v>80</v>
      </c>
      <c r="M240" s="28">
        <f t="shared" si="201"/>
        <v>35</v>
      </c>
      <c r="N240" s="28">
        <f t="shared" ref="N240:Q240" si="202">+N238+N239</f>
        <v>115</v>
      </c>
      <c r="O240" s="28">
        <f t="shared" si="202"/>
        <v>1100</v>
      </c>
      <c r="P240" s="28">
        <f t="shared" si="202"/>
        <v>260</v>
      </c>
      <c r="Q240" s="28">
        <f t="shared" si="202"/>
        <v>1360</v>
      </c>
    </row>
    <row r="241" spans="1:17" ht="20.100000000000001" customHeight="1">
      <c r="A241" s="19">
        <v>11</v>
      </c>
      <c r="B241" s="20" t="s">
        <v>190</v>
      </c>
      <c r="C241" s="21">
        <v>400</v>
      </c>
      <c r="D241" s="21">
        <v>61</v>
      </c>
      <c r="E241" s="10">
        <f t="shared" ref="E241" si="203">C241+D241</f>
        <v>461</v>
      </c>
      <c r="F241" s="21">
        <v>35</v>
      </c>
      <c r="G241" s="39">
        <v>15</v>
      </c>
      <c r="H241" s="10">
        <f t="shared" ref="H241" si="204">F241+G241</f>
        <v>50</v>
      </c>
      <c r="I241" s="21">
        <v>25</v>
      </c>
      <c r="J241" s="21">
        <v>10</v>
      </c>
      <c r="K241" s="10">
        <f t="shared" si="192"/>
        <v>35</v>
      </c>
      <c r="L241" s="39">
        <v>47</v>
      </c>
      <c r="M241" s="39">
        <v>30</v>
      </c>
      <c r="N241" s="10">
        <f t="shared" si="146"/>
        <v>77</v>
      </c>
      <c r="O241" s="10">
        <f>C241+F241+I241+L241</f>
        <v>507</v>
      </c>
      <c r="P241" s="23">
        <f>D241+G241+J241+M241</f>
        <v>116</v>
      </c>
      <c r="Q241" s="10">
        <f t="shared" si="136"/>
        <v>623</v>
      </c>
    </row>
    <row r="242" spans="1:17" s="38" customFormat="1" ht="20.100000000000001" customHeight="1">
      <c r="A242" s="36"/>
      <c r="B242" s="41" t="s">
        <v>191</v>
      </c>
      <c r="C242" s="37">
        <f>+C241+C240+C237+C234+C233+C232+C231+C230</f>
        <v>8683</v>
      </c>
      <c r="D242" s="37">
        <f t="shared" ref="D242:Q242" si="205">+D241+D240+D237+D234+D233+D232+D231+D230</f>
        <v>1401</v>
      </c>
      <c r="E242" s="37">
        <f t="shared" si="205"/>
        <v>10084</v>
      </c>
      <c r="F242" s="37">
        <f t="shared" si="205"/>
        <v>208</v>
      </c>
      <c r="G242" s="37">
        <f t="shared" si="205"/>
        <v>89</v>
      </c>
      <c r="H242" s="37">
        <f t="shared" si="205"/>
        <v>297</v>
      </c>
      <c r="I242" s="37">
        <f t="shared" si="205"/>
        <v>349</v>
      </c>
      <c r="J242" s="37">
        <f t="shared" si="205"/>
        <v>171</v>
      </c>
      <c r="K242" s="37">
        <f t="shared" si="205"/>
        <v>520</v>
      </c>
      <c r="L242" s="37">
        <f t="shared" si="205"/>
        <v>717</v>
      </c>
      <c r="M242" s="37">
        <f t="shared" si="205"/>
        <v>271</v>
      </c>
      <c r="N242" s="37">
        <f t="shared" si="205"/>
        <v>988</v>
      </c>
      <c r="O242" s="37">
        <f t="shared" si="205"/>
        <v>9957</v>
      </c>
      <c r="P242" s="37">
        <f t="shared" si="205"/>
        <v>1932</v>
      </c>
      <c r="Q242" s="37">
        <f t="shared" si="205"/>
        <v>11889</v>
      </c>
    </row>
    <row r="243" spans="1:17" ht="20.100000000000001" customHeight="1">
      <c r="A243" s="19">
        <v>1</v>
      </c>
      <c r="B243" s="20" t="s">
        <v>192</v>
      </c>
      <c r="C243" s="21">
        <v>507.72</v>
      </c>
      <c r="D243" s="21">
        <v>96.88</v>
      </c>
      <c r="E243" s="10">
        <f t="shared" ref="E243:E249" si="206">C243+D243</f>
        <v>604.6</v>
      </c>
      <c r="F243" s="21">
        <v>0</v>
      </c>
      <c r="G243" s="39">
        <v>0</v>
      </c>
      <c r="H243" s="10">
        <f t="shared" ref="H243:H249" si="207">F243+G243</f>
        <v>0</v>
      </c>
      <c r="I243" s="21">
        <v>0</v>
      </c>
      <c r="J243" s="21">
        <v>0</v>
      </c>
      <c r="K243" s="10">
        <f t="shared" ref="K243:K263" si="208">I243+J243</f>
        <v>0</v>
      </c>
      <c r="L243" s="39">
        <v>54.98</v>
      </c>
      <c r="M243" s="39">
        <v>20.05</v>
      </c>
      <c r="N243" s="10">
        <f t="shared" si="146"/>
        <v>75.03</v>
      </c>
      <c r="O243" s="10">
        <f t="shared" ref="O243:P249" si="209">C243+F243+I243+L243</f>
        <v>562.70000000000005</v>
      </c>
      <c r="P243" s="23">
        <f t="shared" si="209"/>
        <v>116.92999999999999</v>
      </c>
      <c r="Q243" s="10">
        <f t="shared" si="136"/>
        <v>679.63</v>
      </c>
    </row>
    <row r="244" spans="1:17" ht="20.100000000000001" customHeight="1">
      <c r="A244" s="19">
        <v>2</v>
      </c>
      <c r="B244" s="20" t="s">
        <v>193</v>
      </c>
      <c r="C244" s="21">
        <v>193.18</v>
      </c>
      <c r="D244" s="21">
        <v>89.07</v>
      </c>
      <c r="E244" s="10">
        <f t="shared" si="206"/>
        <v>282.25</v>
      </c>
      <c r="F244" s="21">
        <v>22.28</v>
      </c>
      <c r="G244" s="39">
        <v>11.17</v>
      </c>
      <c r="H244" s="10">
        <f t="shared" si="207"/>
        <v>33.450000000000003</v>
      </c>
      <c r="I244" s="21">
        <v>0</v>
      </c>
      <c r="J244" s="21">
        <v>0</v>
      </c>
      <c r="K244" s="10">
        <f t="shared" si="208"/>
        <v>0</v>
      </c>
      <c r="L244" s="39">
        <v>7.43</v>
      </c>
      <c r="M244" s="39">
        <v>0</v>
      </c>
      <c r="N244" s="10">
        <f t="shared" si="146"/>
        <v>7.43</v>
      </c>
      <c r="O244" s="10">
        <f t="shared" si="209"/>
        <v>222.89000000000001</v>
      </c>
      <c r="P244" s="23">
        <f t="shared" si="209"/>
        <v>100.24</v>
      </c>
      <c r="Q244" s="10">
        <f t="shared" si="136"/>
        <v>323.13</v>
      </c>
    </row>
    <row r="245" spans="1:17" ht="20.100000000000001" customHeight="1">
      <c r="A245" s="19">
        <v>3</v>
      </c>
      <c r="B245" s="20" t="s">
        <v>194</v>
      </c>
      <c r="C245" s="21">
        <v>59.44</v>
      </c>
      <c r="D245" s="21">
        <v>26.73</v>
      </c>
      <c r="E245" s="10">
        <f t="shared" si="206"/>
        <v>86.17</v>
      </c>
      <c r="F245" s="21">
        <v>13.36</v>
      </c>
      <c r="G245" s="39">
        <v>8.93</v>
      </c>
      <c r="H245" s="10">
        <f t="shared" si="207"/>
        <v>22.29</v>
      </c>
      <c r="I245" s="21">
        <v>0</v>
      </c>
      <c r="J245" s="21">
        <v>0</v>
      </c>
      <c r="K245" s="10">
        <f t="shared" si="208"/>
        <v>0</v>
      </c>
      <c r="L245" s="39">
        <v>7.43</v>
      </c>
      <c r="M245" s="39">
        <v>0</v>
      </c>
      <c r="N245" s="10">
        <f t="shared" si="146"/>
        <v>7.43</v>
      </c>
      <c r="O245" s="10">
        <f t="shared" si="209"/>
        <v>80.22999999999999</v>
      </c>
      <c r="P245" s="23">
        <f t="shared" si="209"/>
        <v>35.659999999999997</v>
      </c>
      <c r="Q245" s="10">
        <f t="shared" si="136"/>
        <v>115.88999999999999</v>
      </c>
    </row>
    <row r="246" spans="1:17" ht="20.100000000000001" customHeight="1">
      <c r="A246" s="19">
        <v>4</v>
      </c>
      <c r="B246" s="20" t="s">
        <v>195</v>
      </c>
      <c r="C246" s="21">
        <v>174.6</v>
      </c>
      <c r="D246" s="21">
        <v>29.69</v>
      </c>
      <c r="E246" s="10">
        <f t="shared" si="206"/>
        <v>204.29</v>
      </c>
      <c r="F246" s="21">
        <v>0</v>
      </c>
      <c r="G246" s="39">
        <v>0</v>
      </c>
      <c r="H246" s="10">
        <f t="shared" si="207"/>
        <v>0</v>
      </c>
      <c r="I246" s="21">
        <v>0</v>
      </c>
      <c r="J246" s="21">
        <v>0</v>
      </c>
      <c r="K246" s="10">
        <f t="shared" si="208"/>
        <v>0</v>
      </c>
      <c r="L246" s="39">
        <v>11.14</v>
      </c>
      <c r="M246" s="39">
        <v>7.42</v>
      </c>
      <c r="N246" s="10">
        <f t="shared" si="146"/>
        <v>18.560000000000002</v>
      </c>
      <c r="O246" s="10">
        <f t="shared" si="209"/>
        <v>185.74</v>
      </c>
      <c r="P246" s="23">
        <f t="shared" si="209"/>
        <v>37.11</v>
      </c>
      <c r="Q246" s="10">
        <f t="shared" si="136"/>
        <v>222.85000000000002</v>
      </c>
    </row>
    <row r="247" spans="1:17" ht="20.100000000000001" customHeight="1">
      <c r="A247" s="19">
        <v>5</v>
      </c>
      <c r="B247" s="20" t="s">
        <v>196</v>
      </c>
      <c r="C247" s="21">
        <v>85.45</v>
      </c>
      <c r="D247" s="21">
        <v>25.23</v>
      </c>
      <c r="E247" s="10">
        <f t="shared" si="206"/>
        <v>110.68</v>
      </c>
      <c r="F247" s="21">
        <v>14.82</v>
      </c>
      <c r="G247" s="39">
        <v>3.72</v>
      </c>
      <c r="H247" s="10">
        <f t="shared" si="207"/>
        <v>18.54</v>
      </c>
      <c r="I247" s="21">
        <v>0</v>
      </c>
      <c r="J247" s="21">
        <v>0</v>
      </c>
      <c r="K247" s="10">
        <f t="shared" si="208"/>
        <v>0</v>
      </c>
      <c r="L247" s="39">
        <v>11.14</v>
      </c>
      <c r="M247" s="39">
        <v>7.42</v>
      </c>
      <c r="N247" s="10">
        <f t="shared" si="146"/>
        <v>18.560000000000002</v>
      </c>
      <c r="O247" s="10">
        <f t="shared" si="209"/>
        <v>111.41000000000001</v>
      </c>
      <c r="P247" s="23">
        <f t="shared" si="209"/>
        <v>36.369999999999997</v>
      </c>
      <c r="Q247" s="10">
        <f t="shared" si="136"/>
        <v>147.78</v>
      </c>
    </row>
    <row r="248" spans="1:17" ht="20.100000000000001" customHeight="1">
      <c r="A248" s="19">
        <v>6</v>
      </c>
      <c r="B248" s="20" t="s">
        <v>197</v>
      </c>
      <c r="C248" s="21">
        <v>86.19</v>
      </c>
      <c r="D248" s="21">
        <v>18.559999999999999</v>
      </c>
      <c r="E248" s="10">
        <f t="shared" si="206"/>
        <v>104.75</v>
      </c>
      <c r="F248" s="21">
        <v>14.11</v>
      </c>
      <c r="G248" s="39">
        <v>11.17</v>
      </c>
      <c r="H248" s="10">
        <f t="shared" si="207"/>
        <v>25.28</v>
      </c>
      <c r="I248" s="21">
        <v>0</v>
      </c>
      <c r="J248" s="21">
        <v>0</v>
      </c>
      <c r="K248" s="10">
        <f t="shared" si="208"/>
        <v>0</v>
      </c>
      <c r="L248" s="39">
        <v>0</v>
      </c>
      <c r="M248" s="39">
        <v>0</v>
      </c>
      <c r="N248" s="10">
        <f t="shared" si="146"/>
        <v>0</v>
      </c>
      <c r="O248" s="10">
        <f t="shared" si="209"/>
        <v>100.3</v>
      </c>
      <c r="P248" s="23">
        <f t="shared" si="209"/>
        <v>29.729999999999997</v>
      </c>
      <c r="Q248" s="10">
        <f t="shared" si="136"/>
        <v>130.03</v>
      </c>
    </row>
    <row r="249" spans="1:17" ht="20.100000000000001" customHeight="1">
      <c r="A249" s="19">
        <v>7</v>
      </c>
      <c r="B249" s="20" t="s">
        <v>198</v>
      </c>
      <c r="C249" s="21">
        <v>83.21</v>
      </c>
      <c r="D249" s="21">
        <v>11.13</v>
      </c>
      <c r="E249" s="10">
        <f t="shared" si="206"/>
        <v>94.339999999999989</v>
      </c>
      <c r="F249" s="21">
        <v>0</v>
      </c>
      <c r="G249" s="39">
        <v>0</v>
      </c>
      <c r="H249" s="10">
        <f t="shared" si="207"/>
        <v>0</v>
      </c>
      <c r="I249" s="21">
        <v>0</v>
      </c>
      <c r="J249" s="21">
        <v>0</v>
      </c>
      <c r="K249" s="10">
        <f t="shared" si="208"/>
        <v>0</v>
      </c>
      <c r="L249" s="39">
        <v>0</v>
      </c>
      <c r="M249" s="39">
        <v>0</v>
      </c>
      <c r="N249" s="10">
        <f t="shared" si="146"/>
        <v>0</v>
      </c>
      <c r="O249" s="10">
        <f t="shared" si="209"/>
        <v>83.21</v>
      </c>
      <c r="P249" s="23">
        <f t="shared" si="209"/>
        <v>11.13</v>
      </c>
      <c r="Q249" s="10">
        <f t="shared" ref="Q249:Q296" si="210">O249+P249</f>
        <v>94.339999999999989</v>
      </c>
    </row>
    <row r="250" spans="1:17" s="29" customFormat="1" ht="20.100000000000001" customHeight="1">
      <c r="A250" s="26"/>
      <c r="B250" s="27" t="s">
        <v>192</v>
      </c>
      <c r="C250" s="28">
        <f t="shared" ref="C250:Q250" si="211">SUM(C243:C249)</f>
        <v>1189.7900000000002</v>
      </c>
      <c r="D250" s="28">
        <f t="shared" si="211"/>
        <v>297.28999999999996</v>
      </c>
      <c r="E250" s="28">
        <f t="shared" si="211"/>
        <v>1487.08</v>
      </c>
      <c r="F250" s="28">
        <f t="shared" si="211"/>
        <v>64.569999999999993</v>
      </c>
      <c r="G250" s="28">
        <f t="shared" si="211"/>
        <v>34.99</v>
      </c>
      <c r="H250" s="28">
        <f t="shared" si="211"/>
        <v>99.56</v>
      </c>
      <c r="I250" s="28">
        <f t="shared" si="211"/>
        <v>0</v>
      </c>
      <c r="J250" s="28">
        <f t="shared" si="211"/>
        <v>0</v>
      </c>
      <c r="K250" s="28">
        <f t="shared" si="211"/>
        <v>0</v>
      </c>
      <c r="L250" s="28">
        <f t="shared" si="211"/>
        <v>92.12</v>
      </c>
      <c r="M250" s="28">
        <f t="shared" si="211"/>
        <v>34.89</v>
      </c>
      <c r="N250" s="28">
        <f t="shared" si="211"/>
        <v>127.01000000000002</v>
      </c>
      <c r="O250" s="28">
        <f t="shared" si="211"/>
        <v>1346.48</v>
      </c>
      <c r="P250" s="28">
        <f t="shared" si="211"/>
        <v>367.17</v>
      </c>
      <c r="Q250" s="28">
        <f t="shared" si="211"/>
        <v>1713.6499999999999</v>
      </c>
    </row>
    <row r="251" spans="1:17" ht="20.100000000000001" customHeight="1">
      <c r="A251" s="19">
        <v>8</v>
      </c>
      <c r="B251" s="20" t="s">
        <v>199</v>
      </c>
      <c r="C251" s="21">
        <v>531.24</v>
      </c>
      <c r="D251" s="21">
        <v>111.34</v>
      </c>
      <c r="E251" s="10">
        <f t="shared" ref="E251:E254" si="212">C251+D251</f>
        <v>642.58000000000004</v>
      </c>
      <c r="F251" s="21">
        <v>0</v>
      </c>
      <c r="G251" s="39">
        <v>0</v>
      </c>
      <c r="H251" s="10">
        <f t="shared" ref="H251:H254" si="213">F251+G251</f>
        <v>0</v>
      </c>
      <c r="I251" s="21">
        <v>0</v>
      </c>
      <c r="J251" s="21">
        <v>0</v>
      </c>
      <c r="K251" s="10">
        <f t="shared" si="208"/>
        <v>0</v>
      </c>
      <c r="L251" s="39">
        <v>22.29</v>
      </c>
      <c r="M251" s="39">
        <v>7.42</v>
      </c>
      <c r="N251" s="10">
        <f t="shared" si="146"/>
        <v>29.71</v>
      </c>
      <c r="O251" s="10">
        <f t="shared" ref="O251:P254" si="214">C251+F251+I251+L251</f>
        <v>553.53</v>
      </c>
      <c r="P251" s="23">
        <f t="shared" si="214"/>
        <v>118.76</v>
      </c>
      <c r="Q251" s="10">
        <f t="shared" si="210"/>
        <v>672.29</v>
      </c>
    </row>
    <row r="252" spans="1:17" ht="20.100000000000001" customHeight="1">
      <c r="A252" s="19">
        <v>9</v>
      </c>
      <c r="B252" s="20" t="s">
        <v>200</v>
      </c>
      <c r="C252" s="21">
        <v>74.3</v>
      </c>
      <c r="D252" s="21">
        <v>22.27</v>
      </c>
      <c r="E252" s="10">
        <f t="shared" si="212"/>
        <v>96.57</v>
      </c>
      <c r="F252" s="21">
        <v>29.71</v>
      </c>
      <c r="G252" s="39">
        <v>11.17</v>
      </c>
      <c r="H252" s="10">
        <f t="shared" si="213"/>
        <v>40.880000000000003</v>
      </c>
      <c r="I252" s="21">
        <v>0</v>
      </c>
      <c r="J252" s="21">
        <v>0</v>
      </c>
      <c r="K252" s="10">
        <f t="shared" si="208"/>
        <v>0</v>
      </c>
      <c r="L252" s="39">
        <v>0</v>
      </c>
      <c r="M252" s="39">
        <v>0</v>
      </c>
      <c r="N252" s="10">
        <f t="shared" si="146"/>
        <v>0</v>
      </c>
      <c r="O252" s="10">
        <f t="shared" si="214"/>
        <v>104.00999999999999</v>
      </c>
      <c r="P252" s="23">
        <f t="shared" si="214"/>
        <v>33.44</v>
      </c>
      <c r="Q252" s="10">
        <f t="shared" si="210"/>
        <v>137.44999999999999</v>
      </c>
    </row>
    <row r="253" spans="1:17" ht="20.100000000000001" customHeight="1">
      <c r="A253" s="19">
        <v>10</v>
      </c>
      <c r="B253" s="20" t="s">
        <v>201</v>
      </c>
      <c r="C253" s="21">
        <v>254.25</v>
      </c>
      <c r="D253" s="21">
        <v>74.89</v>
      </c>
      <c r="E253" s="10">
        <f t="shared" si="212"/>
        <v>329.14</v>
      </c>
      <c r="F253" s="21">
        <v>39.409999999999997</v>
      </c>
      <c r="G253" s="39">
        <v>20.12</v>
      </c>
      <c r="H253" s="10">
        <f t="shared" si="213"/>
        <v>59.53</v>
      </c>
      <c r="I253" s="21">
        <v>0</v>
      </c>
      <c r="J253" s="21">
        <v>0</v>
      </c>
      <c r="K253" s="10">
        <f t="shared" si="208"/>
        <v>0</v>
      </c>
      <c r="L253" s="39">
        <v>22.31</v>
      </c>
      <c r="M253" s="39">
        <v>22.26</v>
      </c>
      <c r="N253" s="10">
        <f t="shared" si="146"/>
        <v>44.57</v>
      </c>
      <c r="O253" s="10">
        <f t="shared" si="214"/>
        <v>315.96999999999997</v>
      </c>
      <c r="P253" s="23">
        <f t="shared" si="214"/>
        <v>117.27000000000001</v>
      </c>
      <c r="Q253" s="10">
        <f t="shared" si="210"/>
        <v>433.24</v>
      </c>
    </row>
    <row r="254" spans="1:17" ht="20.100000000000001" customHeight="1">
      <c r="A254" s="19">
        <v>11</v>
      </c>
      <c r="B254" s="20" t="s">
        <v>202</v>
      </c>
      <c r="C254" s="21">
        <v>69.099999999999994</v>
      </c>
      <c r="D254" s="21">
        <v>27.45</v>
      </c>
      <c r="E254" s="10">
        <f t="shared" si="212"/>
        <v>96.55</v>
      </c>
      <c r="F254" s="21">
        <v>0</v>
      </c>
      <c r="G254" s="39">
        <v>0</v>
      </c>
      <c r="H254" s="10">
        <f t="shared" si="213"/>
        <v>0</v>
      </c>
      <c r="I254" s="21">
        <v>0</v>
      </c>
      <c r="J254" s="21">
        <v>0</v>
      </c>
      <c r="K254" s="10">
        <f t="shared" si="208"/>
        <v>0</v>
      </c>
      <c r="L254" s="39">
        <v>0</v>
      </c>
      <c r="M254" s="39">
        <v>0</v>
      </c>
      <c r="N254" s="10">
        <f t="shared" si="146"/>
        <v>0</v>
      </c>
      <c r="O254" s="10">
        <f t="shared" si="214"/>
        <v>69.099999999999994</v>
      </c>
      <c r="P254" s="23">
        <f t="shared" si="214"/>
        <v>27.45</v>
      </c>
      <c r="Q254" s="10">
        <f t="shared" si="210"/>
        <v>96.55</v>
      </c>
    </row>
    <row r="255" spans="1:17" s="29" customFormat="1" ht="20.100000000000001" customHeight="1">
      <c r="A255" s="26"/>
      <c r="B255" s="27" t="s">
        <v>199</v>
      </c>
      <c r="C255" s="28">
        <f t="shared" ref="C255:Q255" si="215">+C251+C252+C253+C254</f>
        <v>928.89</v>
      </c>
      <c r="D255" s="28">
        <f t="shared" si="215"/>
        <v>235.95</v>
      </c>
      <c r="E255" s="28">
        <f t="shared" si="215"/>
        <v>1164.8399999999999</v>
      </c>
      <c r="F255" s="28">
        <f t="shared" si="215"/>
        <v>69.12</v>
      </c>
      <c r="G255" s="28">
        <f t="shared" si="215"/>
        <v>31.29</v>
      </c>
      <c r="H255" s="28">
        <f t="shared" si="215"/>
        <v>100.41</v>
      </c>
      <c r="I255" s="28">
        <f t="shared" si="215"/>
        <v>0</v>
      </c>
      <c r="J255" s="28">
        <f t="shared" si="215"/>
        <v>0</v>
      </c>
      <c r="K255" s="28">
        <f t="shared" si="215"/>
        <v>0</v>
      </c>
      <c r="L255" s="28">
        <f t="shared" si="215"/>
        <v>44.599999999999994</v>
      </c>
      <c r="M255" s="28">
        <f t="shared" si="215"/>
        <v>29.68</v>
      </c>
      <c r="N255" s="28">
        <f t="shared" si="215"/>
        <v>74.28</v>
      </c>
      <c r="O255" s="28">
        <f t="shared" si="215"/>
        <v>1042.6099999999999</v>
      </c>
      <c r="P255" s="28">
        <f t="shared" si="215"/>
        <v>296.92</v>
      </c>
      <c r="Q255" s="28">
        <f t="shared" si="215"/>
        <v>1339.53</v>
      </c>
    </row>
    <row r="256" spans="1:17" ht="20.100000000000001" customHeight="1">
      <c r="A256" s="19">
        <v>13</v>
      </c>
      <c r="B256" s="20" t="s">
        <v>203</v>
      </c>
      <c r="C256" s="21">
        <v>397.5</v>
      </c>
      <c r="D256" s="21">
        <v>106.14</v>
      </c>
      <c r="E256" s="10">
        <f t="shared" ref="E256:E257" si="216">C256+D256</f>
        <v>503.64</v>
      </c>
      <c r="F256" s="21">
        <v>0</v>
      </c>
      <c r="G256" s="39">
        <v>0</v>
      </c>
      <c r="H256" s="10">
        <f t="shared" ref="H256:H257" si="217">F256+G256</f>
        <v>0</v>
      </c>
      <c r="I256" s="21">
        <v>0</v>
      </c>
      <c r="J256" s="21">
        <v>0</v>
      </c>
      <c r="K256" s="10">
        <f t="shared" si="208"/>
        <v>0</v>
      </c>
      <c r="L256" s="39">
        <v>43.07</v>
      </c>
      <c r="M256" s="39">
        <v>23.75</v>
      </c>
      <c r="N256" s="10">
        <f t="shared" si="146"/>
        <v>66.819999999999993</v>
      </c>
      <c r="O256" s="10">
        <f>C256+F256+I256+L256</f>
        <v>440.57</v>
      </c>
      <c r="P256" s="23">
        <f>D256+G256+J256+M256</f>
        <v>129.88999999999999</v>
      </c>
      <c r="Q256" s="10">
        <f t="shared" si="210"/>
        <v>570.46</v>
      </c>
    </row>
    <row r="257" spans="1:17" ht="20.100000000000001" customHeight="1">
      <c r="A257" s="19">
        <v>14</v>
      </c>
      <c r="B257" s="20" t="s">
        <v>204</v>
      </c>
      <c r="C257" s="21">
        <v>37.15</v>
      </c>
      <c r="D257" s="21">
        <v>11.14</v>
      </c>
      <c r="E257" s="10">
        <f t="shared" si="216"/>
        <v>48.29</v>
      </c>
      <c r="F257" s="21">
        <v>0</v>
      </c>
      <c r="G257" s="39">
        <v>0</v>
      </c>
      <c r="H257" s="10">
        <f t="shared" si="217"/>
        <v>0</v>
      </c>
      <c r="I257" s="21">
        <v>0</v>
      </c>
      <c r="J257" s="21">
        <v>0</v>
      </c>
      <c r="K257" s="10">
        <f t="shared" si="208"/>
        <v>0</v>
      </c>
      <c r="L257" s="39">
        <v>0</v>
      </c>
      <c r="M257" s="39">
        <v>0</v>
      </c>
      <c r="N257" s="10">
        <f t="shared" si="146"/>
        <v>0</v>
      </c>
      <c r="O257" s="10">
        <f>C257+F257+I257+L257</f>
        <v>37.15</v>
      </c>
      <c r="P257" s="23">
        <f>D257+G257+J257+M257</f>
        <v>11.14</v>
      </c>
      <c r="Q257" s="10">
        <f t="shared" si="210"/>
        <v>48.29</v>
      </c>
    </row>
    <row r="258" spans="1:17" s="29" customFormat="1" ht="20.100000000000001" customHeight="1">
      <c r="A258" s="26"/>
      <c r="B258" s="27" t="s">
        <v>203</v>
      </c>
      <c r="C258" s="28">
        <f t="shared" ref="C258:Q258" si="218">+C256+C257</f>
        <v>434.65</v>
      </c>
      <c r="D258" s="28">
        <f t="shared" si="218"/>
        <v>117.28</v>
      </c>
      <c r="E258" s="28">
        <f t="shared" si="218"/>
        <v>551.92999999999995</v>
      </c>
      <c r="F258" s="28">
        <f t="shared" si="218"/>
        <v>0</v>
      </c>
      <c r="G258" s="28">
        <f t="shared" si="218"/>
        <v>0</v>
      </c>
      <c r="H258" s="28">
        <f t="shared" si="218"/>
        <v>0</v>
      </c>
      <c r="I258" s="28">
        <f t="shared" si="218"/>
        <v>0</v>
      </c>
      <c r="J258" s="28">
        <f t="shared" si="218"/>
        <v>0</v>
      </c>
      <c r="K258" s="28">
        <f t="shared" si="218"/>
        <v>0</v>
      </c>
      <c r="L258" s="28">
        <f t="shared" si="218"/>
        <v>43.07</v>
      </c>
      <c r="M258" s="28">
        <f t="shared" si="218"/>
        <v>23.75</v>
      </c>
      <c r="N258" s="28">
        <f t="shared" si="218"/>
        <v>66.819999999999993</v>
      </c>
      <c r="O258" s="28">
        <f t="shared" si="218"/>
        <v>477.71999999999997</v>
      </c>
      <c r="P258" s="28">
        <f t="shared" si="218"/>
        <v>141.02999999999997</v>
      </c>
      <c r="Q258" s="28">
        <f t="shared" si="218"/>
        <v>618.75</v>
      </c>
    </row>
    <row r="259" spans="1:17" ht="20.100000000000001" customHeight="1">
      <c r="A259" s="19">
        <v>15</v>
      </c>
      <c r="B259" s="20" t="s">
        <v>205</v>
      </c>
      <c r="C259" s="21">
        <v>303.14</v>
      </c>
      <c r="D259" s="21">
        <v>74.97</v>
      </c>
      <c r="E259" s="10">
        <f t="shared" ref="E259:E261" si="219">C259+D259</f>
        <v>378.11</v>
      </c>
      <c r="F259" s="21">
        <v>0</v>
      </c>
      <c r="G259" s="39">
        <v>0</v>
      </c>
      <c r="H259" s="10">
        <f t="shared" ref="H259:H261" si="220">F259+G259</f>
        <v>0</v>
      </c>
      <c r="I259" s="21">
        <v>0</v>
      </c>
      <c r="J259" s="21">
        <v>0</v>
      </c>
      <c r="K259" s="10">
        <f t="shared" si="208"/>
        <v>0</v>
      </c>
      <c r="L259" s="39">
        <v>37.14</v>
      </c>
      <c r="M259" s="39">
        <v>34.869999999999997</v>
      </c>
      <c r="N259" s="10">
        <f t="shared" si="146"/>
        <v>72.009999999999991</v>
      </c>
      <c r="O259" s="10">
        <f t="shared" ref="O259:P261" si="221">C259+F259+I259+L259</f>
        <v>340.28</v>
      </c>
      <c r="P259" s="23">
        <f t="shared" si="221"/>
        <v>109.84</v>
      </c>
      <c r="Q259" s="10">
        <f t="shared" si="210"/>
        <v>450.12</v>
      </c>
    </row>
    <row r="260" spans="1:17" ht="20.100000000000001" customHeight="1">
      <c r="A260" s="19">
        <v>16</v>
      </c>
      <c r="B260" s="20" t="s">
        <v>206</v>
      </c>
      <c r="C260" s="21">
        <v>96.59</v>
      </c>
      <c r="D260" s="21">
        <v>14.85</v>
      </c>
      <c r="E260" s="10">
        <f t="shared" si="219"/>
        <v>111.44</v>
      </c>
      <c r="F260" s="21">
        <v>0</v>
      </c>
      <c r="G260" s="39">
        <v>0</v>
      </c>
      <c r="H260" s="10">
        <f t="shared" si="220"/>
        <v>0</v>
      </c>
      <c r="I260" s="21">
        <v>0</v>
      </c>
      <c r="J260" s="21">
        <v>0</v>
      </c>
      <c r="K260" s="10">
        <f t="shared" si="208"/>
        <v>0</v>
      </c>
      <c r="L260" s="39">
        <v>0</v>
      </c>
      <c r="M260" s="39">
        <v>0</v>
      </c>
      <c r="N260" s="10">
        <f t="shared" ref="N260:N296" si="222">L260+M260</f>
        <v>0</v>
      </c>
      <c r="O260" s="10">
        <f t="shared" si="221"/>
        <v>96.59</v>
      </c>
      <c r="P260" s="23">
        <f t="shared" si="221"/>
        <v>14.85</v>
      </c>
      <c r="Q260" s="10">
        <f t="shared" si="210"/>
        <v>111.44</v>
      </c>
    </row>
    <row r="261" spans="1:17" ht="20.100000000000001" customHeight="1">
      <c r="A261" s="19">
        <v>17</v>
      </c>
      <c r="B261" s="20" t="s">
        <v>207</v>
      </c>
      <c r="C261" s="21">
        <v>96.59</v>
      </c>
      <c r="D261" s="21">
        <v>22.27</v>
      </c>
      <c r="E261" s="10">
        <f t="shared" si="219"/>
        <v>118.86</v>
      </c>
      <c r="F261" s="21">
        <v>11.14</v>
      </c>
      <c r="G261" s="39">
        <v>0</v>
      </c>
      <c r="H261" s="10">
        <f t="shared" si="220"/>
        <v>11.14</v>
      </c>
      <c r="I261" s="21">
        <v>0</v>
      </c>
      <c r="J261" s="21">
        <v>0</v>
      </c>
      <c r="K261" s="10">
        <f t="shared" si="208"/>
        <v>0</v>
      </c>
      <c r="L261" s="39">
        <v>0</v>
      </c>
      <c r="M261" s="39">
        <v>0</v>
      </c>
      <c r="N261" s="10">
        <f t="shared" si="222"/>
        <v>0</v>
      </c>
      <c r="O261" s="10">
        <f t="shared" si="221"/>
        <v>107.73</v>
      </c>
      <c r="P261" s="23">
        <f t="shared" si="221"/>
        <v>22.27</v>
      </c>
      <c r="Q261" s="10">
        <f t="shared" si="210"/>
        <v>130</v>
      </c>
    </row>
    <row r="262" spans="1:17" s="29" customFormat="1" ht="20.100000000000001" customHeight="1">
      <c r="A262" s="26"/>
      <c r="B262" s="27" t="s">
        <v>205</v>
      </c>
      <c r="C262" s="28">
        <f t="shared" ref="C262:Q262" si="223">+C259+C260+C261</f>
        <v>496.32000000000005</v>
      </c>
      <c r="D262" s="28">
        <f t="shared" si="223"/>
        <v>112.08999999999999</v>
      </c>
      <c r="E262" s="28">
        <f t="shared" si="223"/>
        <v>608.41</v>
      </c>
      <c r="F262" s="28">
        <f t="shared" si="223"/>
        <v>11.14</v>
      </c>
      <c r="G262" s="28">
        <f t="shared" si="223"/>
        <v>0</v>
      </c>
      <c r="H262" s="28">
        <f t="shared" si="223"/>
        <v>11.14</v>
      </c>
      <c r="I262" s="28">
        <f t="shared" si="223"/>
        <v>0</v>
      </c>
      <c r="J262" s="28">
        <f t="shared" si="223"/>
        <v>0</v>
      </c>
      <c r="K262" s="28">
        <f t="shared" si="223"/>
        <v>0</v>
      </c>
      <c r="L262" s="28">
        <f t="shared" si="223"/>
        <v>37.14</v>
      </c>
      <c r="M262" s="28">
        <f t="shared" si="223"/>
        <v>34.869999999999997</v>
      </c>
      <c r="N262" s="28">
        <f t="shared" si="223"/>
        <v>72.009999999999991</v>
      </c>
      <c r="O262" s="28">
        <f t="shared" si="223"/>
        <v>544.6</v>
      </c>
      <c r="P262" s="28">
        <f t="shared" si="223"/>
        <v>146.96</v>
      </c>
      <c r="Q262" s="28">
        <f t="shared" si="223"/>
        <v>691.56</v>
      </c>
    </row>
    <row r="263" spans="1:17" ht="20.100000000000001" customHeight="1">
      <c r="A263" s="19">
        <v>18</v>
      </c>
      <c r="B263" s="20" t="s">
        <v>208</v>
      </c>
      <c r="C263" s="21">
        <v>334.35</v>
      </c>
      <c r="D263" s="21">
        <v>59.39</v>
      </c>
      <c r="E263" s="10">
        <f t="shared" ref="E263" si="224">C263+D263</f>
        <v>393.74</v>
      </c>
      <c r="F263" s="21">
        <v>8.17</v>
      </c>
      <c r="G263" s="39">
        <v>3.72</v>
      </c>
      <c r="H263" s="10">
        <f t="shared" ref="H263" si="225">F263+G263</f>
        <v>11.89</v>
      </c>
      <c r="I263" s="21">
        <v>0</v>
      </c>
      <c r="J263" s="21">
        <v>0</v>
      </c>
      <c r="K263" s="10">
        <f t="shared" si="208"/>
        <v>0</v>
      </c>
      <c r="L263" s="39">
        <v>43.07</v>
      </c>
      <c r="M263" s="39">
        <v>17.809999999999999</v>
      </c>
      <c r="N263" s="10">
        <f t="shared" si="222"/>
        <v>60.879999999999995</v>
      </c>
      <c r="O263" s="10">
        <f>C263+F263+I263+L263</f>
        <v>385.59000000000003</v>
      </c>
      <c r="P263" s="23">
        <f>D263+G263+J263+M263</f>
        <v>80.92</v>
      </c>
      <c r="Q263" s="10">
        <f t="shared" si="210"/>
        <v>466.51000000000005</v>
      </c>
    </row>
    <row r="264" spans="1:17" s="38" customFormat="1" ht="20.100000000000001" customHeight="1">
      <c r="A264" s="36"/>
      <c r="B264" s="41" t="s">
        <v>209</v>
      </c>
      <c r="C264" s="37">
        <f>+C263+C262+C258+C255+C250</f>
        <v>3384</v>
      </c>
      <c r="D264" s="37">
        <f t="shared" ref="D264:Q264" si="226">+D263+D262+D258+D255+D250</f>
        <v>822</v>
      </c>
      <c r="E264" s="37">
        <f t="shared" si="226"/>
        <v>4206</v>
      </c>
      <c r="F264" s="37">
        <f t="shared" si="226"/>
        <v>153</v>
      </c>
      <c r="G264" s="37">
        <f t="shared" si="226"/>
        <v>70</v>
      </c>
      <c r="H264" s="37">
        <f t="shared" si="226"/>
        <v>223</v>
      </c>
      <c r="I264" s="37">
        <f t="shared" si="226"/>
        <v>0</v>
      </c>
      <c r="J264" s="37">
        <f t="shared" si="226"/>
        <v>0</v>
      </c>
      <c r="K264" s="37">
        <f t="shared" si="226"/>
        <v>0</v>
      </c>
      <c r="L264" s="37">
        <f t="shared" si="226"/>
        <v>260</v>
      </c>
      <c r="M264" s="37">
        <f t="shared" si="226"/>
        <v>141</v>
      </c>
      <c r="N264" s="37">
        <f t="shared" si="226"/>
        <v>401</v>
      </c>
      <c r="O264" s="37">
        <f t="shared" si="226"/>
        <v>3797</v>
      </c>
      <c r="P264" s="37">
        <f t="shared" si="226"/>
        <v>1033</v>
      </c>
      <c r="Q264" s="37">
        <f t="shared" si="226"/>
        <v>4830</v>
      </c>
    </row>
    <row r="265" spans="1:17" ht="20.100000000000001" customHeight="1">
      <c r="A265" s="19">
        <v>1</v>
      </c>
      <c r="B265" s="20" t="s">
        <v>210</v>
      </c>
      <c r="C265" s="43">
        <v>1651</v>
      </c>
      <c r="D265" s="43">
        <v>190</v>
      </c>
      <c r="E265" s="10">
        <f t="shared" ref="E265:E266" si="227">C265+D265</f>
        <v>1841</v>
      </c>
      <c r="F265" s="21">
        <v>0</v>
      </c>
      <c r="G265" s="39">
        <v>0</v>
      </c>
      <c r="H265" s="10">
        <f t="shared" ref="H265:H266" si="228">F265+G265</f>
        <v>0</v>
      </c>
      <c r="I265" s="21">
        <v>0</v>
      </c>
      <c r="J265" s="21">
        <v>0</v>
      </c>
      <c r="K265" s="10">
        <f>I265+J265</f>
        <v>0</v>
      </c>
      <c r="L265" s="43">
        <v>112</v>
      </c>
      <c r="M265" s="43">
        <v>30</v>
      </c>
      <c r="N265" s="10">
        <f t="shared" si="222"/>
        <v>142</v>
      </c>
      <c r="O265" s="10">
        <f>C265+F265+I265+L265</f>
        <v>1763</v>
      </c>
      <c r="P265" s="23">
        <f>D265+G265+J265+M265</f>
        <v>220</v>
      </c>
      <c r="Q265" s="10">
        <f t="shared" si="210"/>
        <v>1983</v>
      </c>
    </row>
    <row r="266" spans="1:17" ht="20.100000000000001" customHeight="1">
      <c r="A266" s="19">
        <v>2</v>
      </c>
      <c r="B266" s="20" t="s">
        <v>211</v>
      </c>
      <c r="C266" s="43">
        <v>355</v>
      </c>
      <c r="D266" s="43">
        <v>70</v>
      </c>
      <c r="E266" s="10">
        <f t="shared" si="227"/>
        <v>425</v>
      </c>
      <c r="F266" s="21">
        <v>0</v>
      </c>
      <c r="G266" s="39">
        <v>0</v>
      </c>
      <c r="H266" s="10">
        <f t="shared" si="228"/>
        <v>0</v>
      </c>
      <c r="I266" s="21">
        <v>0</v>
      </c>
      <c r="J266" s="21">
        <v>0</v>
      </c>
      <c r="K266" s="10">
        <f>I266+J266</f>
        <v>0</v>
      </c>
      <c r="L266" s="43">
        <v>25</v>
      </c>
      <c r="M266" s="43">
        <v>18</v>
      </c>
      <c r="N266" s="10">
        <f t="shared" si="222"/>
        <v>43</v>
      </c>
      <c r="O266" s="10">
        <f>C266+F266+I266+L266</f>
        <v>380</v>
      </c>
      <c r="P266" s="23">
        <f>D266+G266+J266+M266</f>
        <v>88</v>
      </c>
      <c r="Q266" s="10">
        <f t="shared" si="210"/>
        <v>468</v>
      </c>
    </row>
    <row r="267" spans="1:17" s="38" customFormat="1" ht="20.100000000000001" customHeight="1">
      <c r="A267" s="36"/>
      <c r="B267" s="41" t="s">
        <v>212</v>
      </c>
      <c r="C267" s="37">
        <f t="shared" ref="C267:Q267" si="229">SUM(C265:C266)</f>
        <v>2006</v>
      </c>
      <c r="D267" s="37">
        <f t="shared" si="229"/>
        <v>260</v>
      </c>
      <c r="E267" s="37">
        <f t="shared" si="229"/>
        <v>2266</v>
      </c>
      <c r="F267" s="37">
        <f t="shared" si="229"/>
        <v>0</v>
      </c>
      <c r="G267" s="37">
        <f t="shared" si="229"/>
        <v>0</v>
      </c>
      <c r="H267" s="37">
        <f t="shared" si="229"/>
        <v>0</v>
      </c>
      <c r="I267" s="37">
        <f t="shared" si="229"/>
        <v>0</v>
      </c>
      <c r="J267" s="37">
        <f t="shared" si="229"/>
        <v>0</v>
      </c>
      <c r="K267" s="37">
        <f t="shared" si="229"/>
        <v>0</v>
      </c>
      <c r="L267" s="37">
        <f t="shared" si="229"/>
        <v>137</v>
      </c>
      <c r="M267" s="37">
        <f t="shared" si="229"/>
        <v>48</v>
      </c>
      <c r="N267" s="37">
        <f t="shared" si="229"/>
        <v>185</v>
      </c>
      <c r="O267" s="37">
        <f t="shared" si="229"/>
        <v>2143</v>
      </c>
      <c r="P267" s="37">
        <f t="shared" si="229"/>
        <v>308</v>
      </c>
      <c r="Q267" s="37">
        <f t="shared" si="229"/>
        <v>2451</v>
      </c>
    </row>
    <row r="268" spans="1:17" ht="20.100000000000001" customHeight="1">
      <c r="A268" s="19">
        <v>1</v>
      </c>
      <c r="B268" s="20" t="s">
        <v>213</v>
      </c>
      <c r="C268" s="43">
        <v>1418</v>
      </c>
      <c r="D268" s="43">
        <v>250</v>
      </c>
      <c r="E268" s="10">
        <f t="shared" ref="E268:E270" si="230">C268+D268</f>
        <v>1668</v>
      </c>
      <c r="F268" s="21">
        <v>0</v>
      </c>
      <c r="G268" s="39">
        <v>0</v>
      </c>
      <c r="H268" s="10">
        <f t="shared" ref="H268:H270" si="231">F268+G268</f>
        <v>0</v>
      </c>
      <c r="I268" s="21">
        <v>0</v>
      </c>
      <c r="J268" s="21">
        <v>0</v>
      </c>
      <c r="K268" s="10">
        <f>I268+J268</f>
        <v>0</v>
      </c>
      <c r="L268" s="43">
        <v>90</v>
      </c>
      <c r="M268" s="43">
        <v>168</v>
      </c>
      <c r="N268" s="10">
        <f t="shared" si="222"/>
        <v>258</v>
      </c>
      <c r="O268" s="10">
        <f t="shared" ref="O268:P270" si="232">C268+F268+I268+L268</f>
        <v>1508</v>
      </c>
      <c r="P268" s="23">
        <f t="shared" si="232"/>
        <v>418</v>
      </c>
      <c r="Q268" s="10">
        <f t="shared" si="210"/>
        <v>1926</v>
      </c>
    </row>
    <row r="269" spans="1:17" ht="20.100000000000001" customHeight="1">
      <c r="A269" s="19">
        <v>2</v>
      </c>
      <c r="B269" s="20" t="s">
        <v>214</v>
      </c>
      <c r="C269" s="43">
        <v>245</v>
      </c>
      <c r="D269" s="43">
        <v>51</v>
      </c>
      <c r="E269" s="10">
        <f t="shared" si="230"/>
        <v>296</v>
      </c>
      <c r="F269" s="21">
        <v>0</v>
      </c>
      <c r="G269" s="39">
        <v>0</v>
      </c>
      <c r="H269" s="10">
        <f t="shared" si="231"/>
        <v>0</v>
      </c>
      <c r="I269" s="21">
        <v>0</v>
      </c>
      <c r="J269" s="21">
        <v>0</v>
      </c>
      <c r="K269" s="10">
        <f>I269+J269</f>
        <v>0</v>
      </c>
      <c r="L269" s="43">
        <v>35</v>
      </c>
      <c r="M269" s="43">
        <v>33</v>
      </c>
      <c r="N269" s="10">
        <f t="shared" si="222"/>
        <v>68</v>
      </c>
      <c r="O269" s="10">
        <f t="shared" si="232"/>
        <v>280</v>
      </c>
      <c r="P269" s="23">
        <f t="shared" si="232"/>
        <v>84</v>
      </c>
      <c r="Q269" s="10">
        <f t="shared" si="210"/>
        <v>364</v>
      </c>
    </row>
    <row r="270" spans="1:17" ht="20.100000000000001" customHeight="1">
      <c r="A270" s="19">
        <v>3</v>
      </c>
      <c r="B270" s="20" t="s">
        <v>215</v>
      </c>
      <c r="C270" s="43">
        <v>430</v>
      </c>
      <c r="D270" s="43">
        <v>50</v>
      </c>
      <c r="E270" s="10">
        <f t="shared" si="230"/>
        <v>480</v>
      </c>
      <c r="F270" s="21">
        <v>0</v>
      </c>
      <c r="G270" s="39">
        <v>0</v>
      </c>
      <c r="H270" s="10">
        <f t="shared" si="231"/>
        <v>0</v>
      </c>
      <c r="I270" s="21">
        <v>0</v>
      </c>
      <c r="J270" s="21">
        <v>0</v>
      </c>
      <c r="K270" s="10">
        <f>I270+J270</f>
        <v>0</v>
      </c>
      <c r="L270" s="43">
        <v>0</v>
      </c>
      <c r="M270" s="43">
        <v>0</v>
      </c>
      <c r="N270" s="10">
        <f t="shared" si="222"/>
        <v>0</v>
      </c>
      <c r="O270" s="10">
        <f t="shared" si="232"/>
        <v>430</v>
      </c>
      <c r="P270" s="23">
        <f t="shared" si="232"/>
        <v>50</v>
      </c>
      <c r="Q270" s="10">
        <f t="shared" si="210"/>
        <v>480</v>
      </c>
    </row>
    <row r="271" spans="1:17" s="29" customFormat="1" ht="20.100000000000001" customHeight="1">
      <c r="A271" s="26"/>
      <c r="B271" s="27" t="s">
        <v>214</v>
      </c>
      <c r="C271" s="44">
        <f>+C269+C270</f>
        <v>675</v>
      </c>
      <c r="D271" s="44">
        <f t="shared" ref="D271:Q271" si="233">+D269+D270</f>
        <v>101</v>
      </c>
      <c r="E271" s="44">
        <f t="shared" si="233"/>
        <v>776</v>
      </c>
      <c r="F271" s="44">
        <f t="shared" si="233"/>
        <v>0</v>
      </c>
      <c r="G271" s="44">
        <f t="shared" si="233"/>
        <v>0</v>
      </c>
      <c r="H271" s="44">
        <f t="shared" si="233"/>
        <v>0</v>
      </c>
      <c r="I271" s="44">
        <f t="shared" si="233"/>
        <v>0</v>
      </c>
      <c r="J271" s="44">
        <f t="shared" si="233"/>
        <v>0</v>
      </c>
      <c r="K271" s="44">
        <f t="shared" si="233"/>
        <v>0</v>
      </c>
      <c r="L271" s="44">
        <f t="shared" si="233"/>
        <v>35</v>
      </c>
      <c r="M271" s="44">
        <f t="shared" si="233"/>
        <v>33</v>
      </c>
      <c r="N271" s="44">
        <f t="shared" si="233"/>
        <v>68</v>
      </c>
      <c r="O271" s="44">
        <f t="shared" si="233"/>
        <v>710</v>
      </c>
      <c r="P271" s="44">
        <f t="shared" si="233"/>
        <v>134</v>
      </c>
      <c r="Q271" s="44">
        <f t="shared" si="233"/>
        <v>844</v>
      </c>
    </row>
    <row r="272" spans="1:17" ht="20.100000000000001" customHeight="1">
      <c r="A272" s="19">
        <v>4</v>
      </c>
      <c r="B272" s="20" t="s">
        <v>216</v>
      </c>
      <c r="C272" s="43">
        <v>14043</v>
      </c>
      <c r="D272" s="43">
        <v>3946</v>
      </c>
      <c r="E272" s="10">
        <f t="shared" ref="E272" si="234">C272+D272</f>
        <v>17989</v>
      </c>
      <c r="F272" s="43">
        <v>1301</v>
      </c>
      <c r="G272" s="43">
        <v>1300</v>
      </c>
      <c r="H272" s="10">
        <f t="shared" ref="H272" si="235">F272+G272</f>
        <v>2601</v>
      </c>
      <c r="I272" s="21">
        <v>594</v>
      </c>
      <c r="J272" s="21">
        <v>557</v>
      </c>
      <c r="K272" s="10">
        <f>I272+J272</f>
        <v>1151</v>
      </c>
      <c r="L272" s="43">
        <v>860</v>
      </c>
      <c r="M272" s="43">
        <v>1006</v>
      </c>
      <c r="N272" s="10">
        <f t="shared" si="222"/>
        <v>1866</v>
      </c>
      <c r="O272" s="10">
        <f>C272+F272+I272+L272</f>
        <v>16798</v>
      </c>
      <c r="P272" s="23">
        <f>D272+G272+J272+M272</f>
        <v>6809</v>
      </c>
      <c r="Q272" s="10">
        <f t="shared" si="210"/>
        <v>23607</v>
      </c>
    </row>
    <row r="273" spans="1:17" s="38" customFormat="1" ht="20.100000000000001" customHeight="1">
      <c r="A273" s="36"/>
      <c r="B273" s="41" t="s">
        <v>217</v>
      </c>
      <c r="C273" s="37">
        <f>+C268+C271+C272</f>
        <v>16136</v>
      </c>
      <c r="D273" s="37">
        <f t="shared" ref="D273:L273" si="236">+D268+D271+D272</f>
        <v>4297</v>
      </c>
      <c r="E273" s="37">
        <f t="shared" si="236"/>
        <v>20433</v>
      </c>
      <c r="F273" s="37">
        <f t="shared" si="236"/>
        <v>1301</v>
      </c>
      <c r="G273" s="37">
        <f t="shared" si="236"/>
        <v>1300</v>
      </c>
      <c r="H273" s="37">
        <f t="shared" si="236"/>
        <v>2601</v>
      </c>
      <c r="I273" s="37">
        <f t="shared" si="236"/>
        <v>594</v>
      </c>
      <c r="J273" s="37">
        <f t="shared" si="236"/>
        <v>557</v>
      </c>
      <c r="K273" s="37">
        <f t="shared" si="236"/>
        <v>1151</v>
      </c>
      <c r="L273" s="37">
        <f t="shared" si="236"/>
        <v>985</v>
      </c>
      <c r="M273" s="37">
        <f>+M268+M271+M272</f>
        <v>1207</v>
      </c>
      <c r="N273" s="37">
        <f t="shared" ref="N273:Q273" si="237">+N268+N271+N272</f>
        <v>2192</v>
      </c>
      <c r="O273" s="37">
        <f t="shared" si="237"/>
        <v>19016</v>
      </c>
      <c r="P273" s="37">
        <f t="shared" si="237"/>
        <v>7361</v>
      </c>
      <c r="Q273" s="37">
        <f t="shared" si="237"/>
        <v>26377</v>
      </c>
    </row>
    <row r="274" spans="1:17" ht="20.100000000000001" customHeight="1">
      <c r="A274" s="19">
        <v>1</v>
      </c>
      <c r="B274" s="20" t="s">
        <v>218</v>
      </c>
      <c r="C274" s="21">
        <v>2341</v>
      </c>
      <c r="D274" s="21">
        <v>1226</v>
      </c>
      <c r="E274" s="10">
        <f t="shared" ref="E274" si="238">C274+D274</f>
        <v>3567</v>
      </c>
      <c r="F274" s="21">
        <v>0</v>
      </c>
      <c r="G274" s="39">
        <v>0</v>
      </c>
      <c r="H274" s="10">
        <f t="shared" ref="H274" si="239">F274+G274</f>
        <v>0</v>
      </c>
      <c r="I274" s="21">
        <v>0</v>
      </c>
      <c r="J274" s="21">
        <v>0</v>
      </c>
      <c r="K274" s="10">
        <f>I274+J274</f>
        <v>0</v>
      </c>
      <c r="L274" s="39">
        <v>0</v>
      </c>
      <c r="M274" s="39">
        <v>0</v>
      </c>
      <c r="N274" s="10">
        <f t="shared" si="222"/>
        <v>0</v>
      </c>
      <c r="O274" s="10">
        <f>C274+F274+I274+L274</f>
        <v>2341</v>
      </c>
      <c r="P274" s="23">
        <f>D274+G274+J274+M274</f>
        <v>1226</v>
      </c>
      <c r="Q274" s="10">
        <f t="shared" si="210"/>
        <v>3567</v>
      </c>
    </row>
    <row r="275" spans="1:17" s="38" customFormat="1" ht="20.100000000000001" customHeight="1">
      <c r="A275" s="36"/>
      <c r="B275" s="41" t="s">
        <v>219</v>
      </c>
      <c r="C275" s="37">
        <f t="shared" ref="C275:Q275" si="240">SUM(C274:C274)</f>
        <v>2341</v>
      </c>
      <c r="D275" s="37">
        <f t="shared" si="240"/>
        <v>1226</v>
      </c>
      <c r="E275" s="37">
        <f t="shared" si="240"/>
        <v>3567</v>
      </c>
      <c r="F275" s="37">
        <f t="shared" si="240"/>
        <v>0</v>
      </c>
      <c r="G275" s="37">
        <f t="shared" si="240"/>
        <v>0</v>
      </c>
      <c r="H275" s="37">
        <f t="shared" si="240"/>
        <v>0</v>
      </c>
      <c r="I275" s="37">
        <f t="shared" si="240"/>
        <v>0</v>
      </c>
      <c r="J275" s="37">
        <f t="shared" si="240"/>
        <v>0</v>
      </c>
      <c r="K275" s="37">
        <f t="shared" si="240"/>
        <v>0</v>
      </c>
      <c r="L275" s="37">
        <f t="shared" si="240"/>
        <v>0</v>
      </c>
      <c r="M275" s="37">
        <f t="shared" si="240"/>
        <v>0</v>
      </c>
      <c r="N275" s="37">
        <f t="shared" si="240"/>
        <v>0</v>
      </c>
      <c r="O275" s="37">
        <f t="shared" si="240"/>
        <v>2341</v>
      </c>
      <c r="P275" s="37">
        <f t="shared" si="240"/>
        <v>1226</v>
      </c>
      <c r="Q275" s="37">
        <f t="shared" si="240"/>
        <v>3567</v>
      </c>
    </row>
    <row r="276" spans="1:17" ht="20.100000000000001" customHeight="1" thickBot="1">
      <c r="A276" s="19">
        <v>1</v>
      </c>
      <c r="B276" s="20" t="s">
        <v>220</v>
      </c>
      <c r="C276" s="45">
        <v>350</v>
      </c>
      <c r="D276" s="45">
        <v>20</v>
      </c>
      <c r="E276" s="10">
        <f t="shared" ref="E276:E293" si="241">C276+D276</f>
        <v>370</v>
      </c>
      <c r="F276" s="21">
        <v>0</v>
      </c>
      <c r="G276" s="39">
        <v>0</v>
      </c>
      <c r="H276" s="10">
        <f t="shared" ref="H276:H294" si="242">F276+G276</f>
        <v>0</v>
      </c>
      <c r="I276" s="21">
        <v>0</v>
      </c>
      <c r="J276" s="21">
        <v>0</v>
      </c>
      <c r="K276" s="10">
        <f t="shared" ref="K276:K294" si="243">I276+J276</f>
        <v>0</v>
      </c>
      <c r="L276" s="54">
        <v>0</v>
      </c>
      <c r="M276" s="54">
        <v>0</v>
      </c>
      <c r="N276" s="10">
        <f t="shared" ref="N276:N293" si="244">L277+M277</f>
        <v>293</v>
      </c>
      <c r="O276" s="10">
        <f>+L276+I276+F276+C276</f>
        <v>350</v>
      </c>
      <c r="P276" s="23">
        <f>+M276+J276+G276+D276</f>
        <v>20</v>
      </c>
      <c r="Q276" s="10">
        <f t="shared" si="210"/>
        <v>370</v>
      </c>
    </row>
    <row r="277" spans="1:17" ht="20.100000000000001" customHeight="1">
      <c r="A277" s="19">
        <v>2</v>
      </c>
      <c r="B277" s="20" t="s">
        <v>221</v>
      </c>
      <c r="C277" s="21">
        <v>1039</v>
      </c>
      <c r="D277" s="21">
        <v>250</v>
      </c>
      <c r="E277" s="10">
        <f t="shared" si="241"/>
        <v>1289</v>
      </c>
      <c r="F277" s="21">
        <v>0</v>
      </c>
      <c r="G277" s="39">
        <v>0</v>
      </c>
      <c r="H277" s="10">
        <f t="shared" si="242"/>
        <v>0</v>
      </c>
      <c r="I277" s="21">
        <v>0</v>
      </c>
      <c r="J277" s="21">
        <v>20</v>
      </c>
      <c r="K277" s="10">
        <f t="shared" si="243"/>
        <v>20</v>
      </c>
      <c r="L277" s="39">
        <v>117</v>
      </c>
      <c r="M277" s="39">
        <v>176</v>
      </c>
      <c r="N277" s="10">
        <f t="shared" si="244"/>
        <v>66</v>
      </c>
      <c r="O277" s="10">
        <f t="shared" ref="O277:O294" si="245">+L277+I277+F277+C277</f>
        <v>1156</v>
      </c>
      <c r="P277" s="23">
        <f t="shared" ref="P277:P294" si="246">+M277+J277+G277+D277</f>
        <v>446</v>
      </c>
      <c r="Q277" s="10">
        <f t="shared" si="210"/>
        <v>1602</v>
      </c>
    </row>
    <row r="278" spans="1:17" ht="20.100000000000001" customHeight="1">
      <c r="A278" s="19">
        <v>3</v>
      </c>
      <c r="B278" s="20" t="s">
        <v>222</v>
      </c>
      <c r="C278" s="21">
        <v>1024</v>
      </c>
      <c r="D278" s="21">
        <v>900</v>
      </c>
      <c r="E278" s="10">
        <f t="shared" si="241"/>
        <v>1924</v>
      </c>
      <c r="F278" s="21">
        <v>0</v>
      </c>
      <c r="G278" s="39">
        <v>0</v>
      </c>
      <c r="H278" s="10">
        <f t="shared" si="242"/>
        <v>0</v>
      </c>
      <c r="I278" s="21">
        <v>5</v>
      </c>
      <c r="J278" s="21">
        <v>0</v>
      </c>
      <c r="K278" s="10">
        <f t="shared" si="243"/>
        <v>5</v>
      </c>
      <c r="L278" s="39">
        <v>0</v>
      </c>
      <c r="M278" s="39">
        <v>66</v>
      </c>
      <c r="N278" s="10">
        <f t="shared" si="244"/>
        <v>213</v>
      </c>
      <c r="O278" s="10">
        <f t="shared" si="245"/>
        <v>1029</v>
      </c>
      <c r="P278" s="23">
        <f t="shared" si="246"/>
        <v>966</v>
      </c>
      <c r="Q278" s="10">
        <f t="shared" si="210"/>
        <v>1995</v>
      </c>
    </row>
    <row r="279" spans="1:17" ht="20.100000000000001" customHeight="1">
      <c r="A279" s="19">
        <v>4</v>
      </c>
      <c r="B279" s="20" t="s">
        <v>223</v>
      </c>
      <c r="C279" s="21">
        <v>696</v>
      </c>
      <c r="D279" s="21">
        <v>405</v>
      </c>
      <c r="E279" s="10">
        <f t="shared" si="241"/>
        <v>1101</v>
      </c>
      <c r="F279" s="21">
        <v>0</v>
      </c>
      <c r="G279" s="39">
        <v>0</v>
      </c>
      <c r="H279" s="10">
        <f t="shared" si="242"/>
        <v>0</v>
      </c>
      <c r="I279" s="21">
        <v>20</v>
      </c>
      <c r="J279" s="21">
        <v>7</v>
      </c>
      <c r="K279" s="10">
        <f t="shared" si="243"/>
        <v>27</v>
      </c>
      <c r="L279" s="39">
        <v>83</v>
      </c>
      <c r="M279" s="39">
        <v>130</v>
      </c>
      <c r="N279" s="10">
        <f t="shared" si="244"/>
        <v>107</v>
      </c>
      <c r="O279" s="10">
        <f t="shared" si="245"/>
        <v>799</v>
      </c>
      <c r="P279" s="23">
        <f t="shared" si="246"/>
        <v>542</v>
      </c>
      <c r="Q279" s="10">
        <f t="shared" si="210"/>
        <v>1341</v>
      </c>
    </row>
    <row r="280" spans="1:17" ht="20.100000000000001" customHeight="1">
      <c r="A280" s="19">
        <v>5</v>
      </c>
      <c r="B280" s="20" t="s">
        <v>224</v>
      </c>
      <c r="C280" s="21">
        <v>620</v>
      </c>
      <c r="D280" s="21">
        <v>461</v>
      </c>
      <c r="E280" s="10">
        <f t="shared" si="241"/>
        <v>1081</v>
      </c>
      <c r="F280" s="21">
        <v>0</v>
      </c>
      <c r="G280" s="39">
        <v>0</v>
      </c>
      <c r="H280" s="10">
        <f t="shared" si="242"/>
        <v>0</v>
      </c>
      <c r="I280" s="21">
        <v>100</v>
      </c>
      <c r="J280" s="21">
        <v>211</v>
      </c>
      <c r="K280" s="10">
        <f t="shared" si="243"/>
        <v>311</v>
      </c>
      <c r="L280" s="39">
        <v>64</v>
      </c>
      <c r="M280" s="39">
        <v>43</v>
      </c>
      <c r="N280" s="10">
        <f t="shared" si="244"/>
        <v>1334</v>
      </c>
      <c r="O280" s="10">
        <f t="shared" si="245"/>
        <v>784</v>
      </c>
      <c r="P280" s="23">
        <f t="shared" si="246"/>
        <v>715</v>
      </c>
      <c r="Q280" s="10">
        <f t="shared" si="210"/>
        <v>1499</v>
      </c>
    </row>
    <row r="281" spans="1:17" ht="20.100000000000001" customHeight="1">
      <c r="A281" s="19">
        <v>6</v>
      </c>
      <c r="B281" s="20" t="s">
        <v>225</v>
      </c>
      <c r="C281" s="30">
        <v>574</v>
      </c>
      <c r="D281" s="30">
        <v>380</v>
      </c>
      <c r="E281" s="10">
        <f t="shared" si="241"/>
        <v>954</v>
      </c>
      <c r="F281" s="21">
        <v>0</v>
      </c>
      <c r="G281" s="39">
        <v>0</v>
      </c>
      <c r="H281" s="10">
        <f t="shared" si="242"/>
        <v>0</v>
      </c>
      <c r="I281" s="21">
        <v>100</v>
      </c>
      <c r="J281" s="21">
        <v>270</v>
      </c>
      <c r="K281" s="10">
        <f t="shared" si="243"/>
        <v>370</v>
      </c>
      <c r="L281" s="39">
        <v>993</v>
      </c>
      <c r="M281" s="39">
        <v>341</v>
      </c>
      <c r="N281" s="10">
        <f t="shared" si="244"/>
        <v>463</v>
      </c>
      <c r="O281" s="10">
        <f t="shared" si="245"/>
        <v>1667</v>
      </c>
      <c r="P281" s="23">
        <f t="shared" si="246"/>
        <v>991</v>
      </c>
      <c r="Q281" s="10">
        <f t="shared" si="210"/>
        <v>2658</v>
      </c>
    </row>
    <row r="282" spans="1:17" ht="20.100000000000001" customHeight="1">
      <c r="A282" s="40">
        <v>7</v>
      </c>
      <c r="B282" s="34" t="s">
        <v>226</v>
      </c>
      <c r="C282" s="21">
        <v>204</v>
      </c>
      <c r="D282" s="21">
        <v>0</v>
      </c>
      <c r="E282" s="10">
        <f t="shared" si="241"/>
        <v>204</v>
      </c>
      <c r="F282" s="21">
        <v>350</v>
      </c>
      <c r="G282" s="39">
        <v>700</v>
      </c>
      <c r="H282" s="10">
        <f t="shared" si="242"/>
        <v>1050</v>
      </c>
      <c r="I282" s="21">
        <v>58</v>
      </c>
      <c r="J282" s="21">
        <v>0</v>
      </c>
      <c r="K282" s="10">
        <f t="shared" si="243"/>
        <v>58</v>
      </c>
      <c r="L282" s="39">
        <v>463</v>
      </c>
      <c r="M282" s="39">
        <v>0</v>
      </c>
      <c r="N282" s="10">
        <f t="shared" si="244"/>
        <v>0</v>
      </c>
      <c r="O282" s="10">
        <f t="shared" si="245"/>
        <v>1075</v>
      </c>
      <c r="P282" s="23">
        <f t="shared" si="246"/>
        <v>700</v>
      </c>
      <c r="Q282" s="10">
        <f t="shared" si="210"/>
        <v>1775</v>
      </c>
    </row>
    <row r="283" spans="1:17" ht="20.100000000000001" customHeight="1">
      <c r="A283" s="19">
        <v>8</v>
      </c>
      <c r="B283" s="20" t="s">
        <v>227</v>
      </c>
      <c r="C283" s="21">
        <v>0</v>
      </c>
      <c r="D283" s="21">
        <v>0</v>
      </c>
      <c r="E283" s="10">
        <f t="shared" si="241"/>
        <v>0</v>
      </c>
      <c r="F283" s="21">
        <v>461</v>
      </c>
      <c r="G283" s="39">
        <v>800</v>
      </c>
      <c r="H283" s="10">
        <f t="shared" si="242"/>
        <v>1261</v>
      </c>
      <c r="I283" s="21">
        <v>543</v>
      </c>
      <c r="J283" s="21">
        <v>160</v>
      </c>
      <c r="K283" s="10">
        <f t="shared" si="243"/>
        <v>703</v>
      </c>
      <c r="L283" s="39">
        <v>0</v>
      </c>
      <c r="M283" s="39">
        <v>0</v>
      </c>
      <c r="N283" s="10">
        <f t="shared" si="244"/>
        <v>0</v>
      </c>
      <c r="O283" s="10">
        <f t="shared" si="245"/>
        <v>1004</v>
      </c>
      <c r="P283" s="23">
        <f t="shared" si="246"/>
        <v>960</v>
      </c>
      <c r="Q283" s="10">
        <f t="shared" si="210"/>
        <v>1964</v>
      </c>
    </row>
    <row r="284" spans="1:17" ht="20.100000000000001" customHeight="1">
      <c r="A284" s="19">
        <v>9</v>
      </c>
      <c r="B284" s="20" t="s">
        <v>228</v>
      </c>
      <c r="C284" s="21">
        <v>600</v>
      </c>
      <c r="D284" s="21">
        <v>287</v>
      </c>
      <c r="E284" s="10">
        <f t="shared" si="241"/>
        <v>887</v>
      </c>
      <c r="F284" s="21">
        <v>0</v>
      </c>
      <c r="G284" s="39">
        <v>0</v>
      </c>
      <c r="H284" s="10">
        <f t="shared" si="242"/>
        <v>0</v>
      </c>
      <c r="I284" s="21">
        <v>159</v>
      </c>
      <c r="J284" s="21">
        <v>170</v>
      </c>
      <c r="K284" s="10">
        <f t="shared" si="243"/>
        <v>329</v>
      </c>
      <c r="L284" s="39">
        <v>0</v>
      </c>
      <c r="M284" s="39">
        <v>0</v>
      </c>
      <c r="N284" s="10">
        <f t="shared" si="244"/>
        <v>0</v>
      </c>
      <c r="O284" s="10">
        <f t="shared" si="245"/>
        <v>759</v>
      </c>
      <c r="P284" s="23">
        <f t="shared" si="246"/>
        <v>457</v>
      </c>
      <c r="Q284" s="10">
        <f t="shared" si="210"/>
        <v>1216</v>
      </c>
    </row>
    <row r="285" spans="1:17" ht="20.100000000000001" customHeight="1">
      <c r="A285" s="19">
        <v>10</v>
      </c>
      <c r="B285" s="20" t="s">
        <v>229</v>
      </c>
      <c r="C285" s="21">
        <v>672</v>
      </c>
      <c r="D285" s="21">
        <v>387</v>
      </c>
      <c r="E285" s="10">
        <f t="shared" si="241"/>
        <v>1059</v>
      </c>
      <c r="F285" s="21">
        <v>0</v>
      </c>
      <c r="G285" s="39">
        <v>0</v>
      </c>
      <c r="H285" s="10">
        <f t="shared" si="242"/>
        <v>0</v>
      </c>
      <c r="I285" s="21">
        <v>240</v>
      </c>
      <c r="J285" s="21">
        <v>0</v>
      </c>
      <c r="K285" s="10">
        <f t="shared" si="243"/>
        <v>240</v>
      </c>
      <c r="L285" s="39">
        <v>0</v>
      </c>
      <c r="M285" s="39">
        <v>0</v>
      </c>
      <c r="N285" s="10">
        <f t="shared" si="244"/>
        <v>470</v>
      </c>
      <c r="O285" s="10">
        <f t="shared" si="245"/>
        <v>912</v>
      </c>
      <c r="P285" s="23">
        <f t="shared" si="246"/>
        <v>387</v>
      </c>
      <c r="Q285" s="10">
        <f t="shared" si="210"/>
        <v>1299</v>
      </c>
    </row>
    <row r="286" spans="1:17" ht="20.100000000000001" customHeight="1">
      <c r="A286" s="19">
        <v>11</v>
      </c>
      <c r="B286" s="20" t="s">
        <v>230</v>
      </c>
      <c r="C286" s="21">
        <v>904</v>
      </c>
      <c r="D286" s="21">
        <v>780</v>
      </c>
      <c r="E286" s="10">
        <f t="shared" si="241"/>
        <v>1684</v>
      </c>
      <c r="F286" s="21">
        <v>0</v>
      </c>
      <c r="G286" s="39">
        <v>0</v>
      </c>
      <c r="H286" s="10">
        <f t="shared" si="242"/>
        <v>0</v>
      </c>
      <c r="I286" s="21">
        <v>150</v>
      </c>
      <c r="J286" s="21">
        <v>200</v>
      </c>
      <c r="K286" s="10">
        <f t="shared" si="243"/>
        <v>350</v>
      </c>
      <c r="L286" s="39">
        <v>213</v>
      </c>
      <c r="M286" s="39">
        <v>257</v>
      </c>
      <c r="N286" s="10">
        <f t="shared" si="244"/>
        <v>115</v>
      </c>
      <c r="O286" s="10">
        <f t="shared" si="245"/>
        <v>1267</v>
      </c>
      <c r="P286" s="23">
        <f t="shared" si="246"/>
        <v>1237</v>
      </c>
      <c r="Q286" s="10">
        <f t="shared" si="210"/>
        <v>2504</v>
      </c>
    </row>
    <row r="287" spans="1:17" ht="20.100000000000001" customHeight="1">
      <c r="A287" s="19">
        <v>12</v>
      </c>
      <c r="B287" s="20" t="s">
        <v>231</v>
      </c>
      <c r="C287" s="21">
        <v>1074</v>
      </c>
      <c r="D287" s="21">
        <v>1200</v>
      </c>
      <c r="E287" s="10">
        <f t="shared" si="241"/>
        <v>2274</v>
      </c>
      <c r="F287" s="21">
        <v>0</v>
      </c>
      <c r="G287" s="39">
        <v>0</v>
      </c>
      <c r="H287" s="10">
        <f t="shared" si="242"/>
        <v>0</v>
      </c>
      <c r="I287" s="21">
        <v>15</v>
      </c>
      <c r="J287" s="21">
        <v>0</v>
      </c>
      <c r="K287" s="10">
        <f t="shared" si="243"/>
        <v>15</v>
      </c>
      <c r="L287" s="39">
        <v>38</v>
      </c>
      <c r="M287" s="39">
        <v>77</v>
      </c>
      <c r="N287" s="10">
        <f t="shared" si="244"/>
        <v>101</v>
      </c>
      <c r="O287" s="10">
        <f t="shared" si="245"/>
        <v>1127</v>
      </c>
      <c r="P287" s="23">
        <f t="shared" si="246"/>
        <v>1277</v>
      </c>
      <c r="Q287" s="10">
        <f t="shared" si="210"/>
        <v>2404</v>
      </c>
    </row>
    <row r="288" spans="1:17" ht="20.100000000000001" customHeight="1" thickBot="1">
      <c r="A288" s="19">
        <v>13</v>
      </c>
      <c r="B288" s="20" t="s">
        <v>232</v>
      </c>
      <c r="C288" s="45">
        <v>400</v>
      </c>
      <c r="D288" s="21">
        <v>0</v>
      </c>
      <c r="E288" s="10">
        <f t="shared" si="241"/>
        <v>400</v>
      </c>
      <c r="F288" s="21">
        <v>0</v>
      </c>
      <c r="G288" s="39">
        <v>200</v>
      </c>
      <c r="H288" s="10">
        <f t="shared" si="242"/>
        <v>200</v>
      </c>
      <c r="I288" s="21"/>
      <c r="J288" s="21">
        <v>124</v>
      </c>
      <c r="K288" s="10">
        <f t="shared" si="243"/>
        <v>124</v>
      </c>
      <c r="L288" s="39">
        <v>100</v>
      </c>
      <c r="M288" s="39">
        <v>1</v>
      </c>
      <c r="N288" s="10">
        <f t="shared" si="244"/>
        <v>350</v>
      </c>
      <c r="O288" s="10">
        <f t="shared" si="245"/>
        <v>500</v>
      </c>
      <c r="P288" s="23">
        <f t="shared" si="246"/>
        <v>325</v>
      </c>
      <c r="Q288" s="10">
        <f t="shared" si="210"/>
        <v>825</v>
      </c>
    </row>
    <row r="289" spans="1:17" ht="20.100000000000001" customHeight="1" thickBot="1">
      <c r="A289" s="19">
        <v>14</v>
      </c>
      <c r="B289" s="20" t="s">
        <v>233</v>
      </c>
      <c r="C289" s="45">
        <v>400</v>
      </c>
      <c r="D289" s="21">
        <v>0</v>
      </c>
      <c r="E289" s="10">
        <f t="shared" si="241"/>
        <v>400</v>
      </c>
      <c r="F289" s="21">
        <v>0</v>
      </c>
      <c r="G289" s="39">
        <v>200</v>
      </c>
      <c r="H289" s="10">
        <f t="shared" si="242"/>
        <v>200</v>
      </c>
      <c r="I289" s="21"/>
      <c r="J289" s="21">
        <v>170</v>
      </c>
      <c r="K289" s="10">
        <f t="shared" si="243"/>
        <v>170</v>
      </c>
      <c r="L289" s="39">
        <v>150</v>
      </c>
      <c r="M289" s="39">
        <v>200</v>
      </c>
      <c r="N289" s="10">
        <f t="shared" si="244"/>
        <v>0</v>
      </c>
      <c r="O289" s="10">
        <f t="shared" si="245"/>
        <v>550</v>
      </c>
      <c r="P289" s="23">
        <f t="shared" si="246"/>
        <v>570</v>
      </c>
      <c r="Q289" s="10">
        <f t="shared" si="210"/>
        <v>1120</v>
      </c>
    </row>
    <row r="290" spans="1:17" ht="20.100000000000001" customHeight="1">
      <c r="A290" s="19">
        <v>15</v>
      </c>
      <c r="B290" s="20" t="s">
        <v>246</v>
      </c>
      <c r="C290" s="21">
        <v>6</v>
      </c>
      <c r="D290" s="21">
        <v>0</v>
      </c>
      <c r="E290" s="10">
        <f t="shared" si="241"/>
        <v>6</v>
      </c>
      <c r="F290" s="21">
        <v>0</v>
      </c>
      <c r="G290" s="39">
        <v>0</v>
      </c>
      <c r="H290" s="10">
        <f t="shared" si="242"/>
        <v>0</v>
      </c>
      <c r="I290" s="21"/>
      <c r="J290" s="21"/>
      <c r="K290" s="10">
        <f t="shared" si="243"/>
        <v>0</v>
      </c>
      <c r="L290" s="39">
        <v>0</v>
      </c>
      <c r="M290" s="39">
        <v>0</v>
      </c>
      <c r="N290" s="10">
        <f t="shared" si="244"/>
        <v>150</v>
      </c>
      <c r="O290" s="10">
        <f t="shared" si="245"/>
        <v>6</v>
      </c>
      <c r="P290" s="23">
        <f t="shared" si="246"/>
        <v>0</v>
      </c>
      <c r="Q290" s="10">
        <f t="shared" si="210"/>
        <v>6</v>
      </c>
    </row>
    <row r="291" spans="1:17" ht="20.100000000000001" customHeight="1">
      <c r="A291" s="19">
        <v>16</v>
      </c>
      <c r="B291" s="27" t="s">
        <v>234</v>
      </c>
      <c r="C291" s="21">
        <v>88</v>
      </c>
      <c r="D291" s="21">
        <v>0</v>
      </c>
      <c r="E291" s="10">
        <f t="shared" si="241"/>
        <v>88</v>
      </c>
      <c r="F291" s="21">
        <v>0</v>
      </c>
      <c r="G291" s="39">
        <v>0</v>
      </c>
      <c r="H291" s="10">
        <f t="shared" si="242"/>
        <v>0</v>
      </c>
      <c r="I291" s="21"/>
      <c r="J291" s="21"/>
      <c r="K291" s="10">
        <f t="shared" si="243"/>
        <v>0</v>
      </c>
      <c r="L291" s="39">
        <v>150</v>
      </c>
      <c r="M291" s="39">
        <v>0</v>
      </c>
      <c r="N291" s="10">
        <f t="shared" si="244"/>
        <v>0</v>
      </c>
      <c r="O291" s="10">
        <f t="shared" si="245"/>
        <v>238</v>
      </c>
      <c r="P291" s="23">
        <f t="shared" si="246"/>
        <v>0</v>
      </c>
      <c r="Q291" s="10">
        <f t="shared" si="210"/>
        <v>238</v>
      </c>
    </row>
    <row r="292" spans="1:17" ht="20.100000000000001" customHeight="1">
      <c r="A292" s="19">
        <v>17</v>
      </c>
      <c r="B292" s="61" t="s">
        <v>247</v>
      </c>
      <c r="C292" s="21">
        <v>3</v>
      </c>
      <c r="D292" s="21">
        <v>0</v>
      </c>
      <c r="E292" s="10">
        <f t="shared" si="241"/>
        <v>3</v>
      </c>
      <c r="F292" s="21">
        <v>0</v>
      </c>
      <c r="G292" s="39">
        <v>0</v>
      </c>
      <c r="H292" s="10">
        <f t="shared" si="242"/>
        <v>0</v>
      </c>
      <c r="I292" s="21"/>
      <c r="J292" s="21"/>
      <c r="K292" s="10">
        <f t="shared" si="243"/>
        <v>0</v>
      </c>
      <c r="L292" s="39">
        <v>0</v>
      </c>
      <c r="M292" s="39">
        <v>0</v>
      </c>
      <c r="N292" s="10">
        <f t="shared" si="244"/>
        <v>200</v>
      </c>
      <c r="O292" s="10">
        <f t="shared" si="245"/>
        <v>3</v>
      </c>
      <c r="P292" s="23">
        <f t="shared" si="246"/>
        <v>0</v>
      </c>
      <c r="Q292" s="10">
        <f t="shared" si="210"/>
        <v>3</v>
      </c>
    </row>
    <row r="293" spans="1:17" ht="20.100000000000001" customHeight="1">
      <c r="A293" s="19">
        <v>18</v>
      </c>
      <c r="B293" s="62" t="s">
        <v>248</v>
      </c>
      <c r="C293" s="21">
        <v>1</v>
      </c>
      <c r="D293" s="21">
        <v>1</v>
      </c>
      <c r="E293" s="10">
        <f t="shared" si="241"/>
        <v>2</v>
      </c>
      <c r="F293" s="21">
        <v>0</v>
      </c>
      <c r="G293" s="39">
        <v>400</v>
      </c>
      <c r="H293" s="10">
        <f t="shared" si="242"/>
        <v>400</v>
      </c>
      <c r="I293" s="21"/>
      <c r="J293" s="21">
        <v>150</v>
      </c>
      <c r="K293" s="10">
        <f t="shared" si="243"/>
        <v>150</v>
      </c>
      <c r="L293" s="39">
        <v>0</v>
      </c>
      <c r="M293" s="39">
        <v>200</v>
      </c>
      <c r="N293" s="10">
        <f t="shared" si="244"/>
        <v>150</v>
      </c>
      <c r="O293" s="10">
        <f t="shared" si="245"/>
        <v>1</v>
      </c>
      <c r="P293" s="23">
        <f t="shared" si="246"/>
        <v>751</v>
      </c>
      <c r="Q293" s="10">
        <f t="shared" si="210"/>
        <v>752</v>
      </c>
    </row>
    <row r="294" spans="1:17" ht="20.100000000000001" customHeight="1">
      <c r="A294" s="19">
        <v>19</v>
      </c>
      <c r="B294" s="20" t="s">
        <v>235</v>
      </c>
      <c r="C294" s="21">
        <v>1</v>
      </c>
      <c r="D294" s="21">
        <v>250</v>
      </c>
      <c r="E294" s="10">
        <f t="shared" ref="E294" si="247">C294+D294</f>
        <v>251</v>
      </c>
      <c r="F294" s="21">
        <v>0</v>
      </c>
      <c r="G294" s="39">
        <v>300</v>
      </c>
      <c r="H294" s="10">
        <f t="shared" si="242"/>
        <v>300</v>
      </c>
      <c r="I294" s="21"/>
      <c r="J294" s="21">
        <v>100</v>
      </c>
      <c r="K294" s="10">
        <f t="shared" si="243"/>
        <v>100</v>
      </c>
      <c r="L294" s="39">
        <v>0</v>
      </c>
      <c r="M294" s="39">
        <v>150</v>
      </c>
      <c r="N294" s="10">
        <f>+L294+M294</f>
        <v>150</v>
      </c>
      <c r="O294" s="10">
        <f t="shared" si="245"/>
        <v>1</v>
      </c>
      <c r="P294" s="23">
        <f t="shared" si="246"/>
        <v>800</v>
      </c>
      <c r="Q294" s="10">
        <f t="shared" si="210"/>
        <v>801</v>
      </c>
    </row>
    <row r="295" spans="1:17" s="38" customFormat="1" ht="33" customHeight="1">
      <c r="A295" s="36"/>
      <c r="B295" s="41" t="s">
        <v>236</v>
      </c>
      <c r="C295" s="37">
        <f t="shared" ref="C295:K295" si="248">SUM(C276:C294)</f>
        <v>8656</v>
      </c>
      <c r="D295" s="37">
        <f t="shared" si="248"/>
        <v>5321</v>
      </c>
      <c r="E295" s="37">
        <f t="shared" si="248"/>
        <v>13977</v>
      </c>
      <c r="F295" s="37">
        <f t="shared" si="248"/>
        <v>811</v>
      </c>
      <c r="G295" s="37">
        <f t="shared" si="248"/>
        <v>2600</v>
      </c>
      <c r="H295" s="37">
        <f t="shared" si="248"/>
        <v>3411</v>
      </c>
      <c r="I295" s="37">
        <f t="shared" si="248"/>
        <v>1390</v>
      </c>
      <c r="J295" s="37">
        <f t="shared" si="248"/>
        <v>1582</v>
      </c>
      <c r="K295" s="37">
        <f t="shared" si="248"/>
        <v>2972</v>
      </c>
      <c r="L295" s="37">
        <f>SUM(L277:L294)</f>
        <v>2371</v>
      </c>
      <c r="M295" s="37">
        <f>SUM(M277:M294)</f>
        <v>1641</v>
      </c>
      <c r="N295" s="37">
        <f t="shared" ref="N295:Q295" si="249">SUM(N276:N294)</f>
        <v>4162</v>
      </c>
      <c r="O295" s="37">
        <f t="shared" si="249"/>
        <v>13228</v>
      </c>
      <c r="P295" s="37">
        <f t="shared" si="249"/>
        <v>11144</v>
      </c>
      <c r="Q295" s="37">
        <f t="shared" si="249"/>
        <v>24372</v>
      </c>
    </row>
    <row r="296" spans="1:17" ht="20.100000000000001" customHeight="1">
      <c r="A296" s="19">
        <v>1</v>
      </c>
      <c r="B296" s="20" t="s">
        <v>237</v>
      </c>
      <c r="C296" s="21">
        <v>16518</v>
      </c>
      <c r="D296" s="21">
        <v>200</v>
      </c>
      <c r="E296" s="10">
        <f t="shared" ref="E296" si="250">C296+D296</f>
        <v>16718</v>
      </c>
      <c r="F296" s="21">
        <v>0</v>
      </c>
      <c r="G296" s="39">
        <v>0</v>
      </c>
      <c r="H296" s="10">
        <f t="shared" ref="H296" si="251">F296+G296</f>
        <v>0</v>
      </c>
      <c r="I296" s="21">
        <v>0</v>
      </c>
      <c r="J296" s="21">
        <v>0</v>
      </c>
      <c r="K296" s="10">
        <f t="shared" ref="K296" si="252">I296+J296</f>
        <v>0</v>
      </c>
      <c r="L296" s="46">
        <v>0</v>
      </c>
      <c r="M296" s="46">
        <v>0</v>
      </c>
      <c r="N296" s="10">
        <f t="shared" si="222"/>
        <v>0</v>
      </c>
      <c r="O296" s="10">
        <f>C296+F296+I296+L296</f>
        <v>16518</v>
      </c>
      <c r="P296" s="23">
        <f>D296+G296+J296+M296</f>
        <v>200</v>
      </c>
      <c r="Q296" s="10">
        <f t="shared" si="210"/>
        <v>16718</v>
      </c>
    </row>
    <row r="297" spans="1:17" s="38" customFormat="1" ht="20.100000000000001" customHeight="1">
      <c r="A297" s="36"/>
      <c r="B297" s="41" t="s">
        <v>238</v>
      </c>
      <c r="C297" s="37">
        <f>C296</f>
        <v>16518</v>
      </c>
      <c r="D297" s="37">
        <f t="shared" ref="D297:Q297" si="253">D296</f>
        <v>200</v>
      </c>
      <c r="E297" s="37">
        <f t="shared" si="253"/>
        <v>16718</v>
      </c>
      <c r="F297" s="37">
        <f t="shared" si="253"/>
        <v>0</v>
      </c>
      <c r="G297" s="37">
        <f t="shared" si="253"/>
        <v>0</v>
      </c>
      <c r="H297" s="37">
        <f t="shared" si="253"/>
        <v>0</v>
      </c>
      <c r="I297" s="37">
        <f t="shared" si="253"/>
        <v>0</v>
      </c>
      <c r="J297" s="37">
        <f t="shared" si="253"/>
        <v>0</v>
      </c>
      <c r="K297" s="37">
        <f t="shared" si="253"/>
        <v>0</v>
      </c>
      <c r="L297" s="37">
        <f t="shared" si="253"/>
        <v>0</v>
      </c>
      <c r="M297" s="37">
        <f t="shared" si="253"/>
        <v>0</v>
      </c>
      <c r="N297" s="37">
        <f t="shared" si="253"/>
        <v>0</v>
      </c>
      <c r="O297" s="37">
        <f t="shared" si="253"/>
        <v>16518</v>
      </c>
      <c r="P297" s="37">
        <f t="shared" si="253"/>
        <v>200</v>
      </c>
      <c r="Q297" s="37">
        <f t="shared" si="253"/>
        <v>16718</v>
      </c>
    </row>
    <row r="298" spans="1:17" s="38" customFormat="1" ht="20.100000000000001" customHeight="1">
      <c r="A298" s="47"/>
      <c r="B298" s="48" t="s">
        <v>239</v>
      </c>
      <c r="C298" s="49">
        <f t="shared" ref="C298:Q298" si="254">C91+C137+C187+C225+C227+C242+C264+C267+C273+C275+C295+C297</f>
        <v>124814</v>
      </c>
      <c r="D298" s="49">
        <f t="shared" si="254"/>
        <v>29659</v>
      </c>
      <c r="E298" s="49">
        <f t="shared" si="254"/>
        <v>154473</v>
      </c>
      <c r="F298" s="49">
        <f t="shared" si="254"/>
        <v>10230</v>
      </c>
      <c r="G298" s="49">
        <f t="shared" si="254"/>
        <v>9728</v>
      </c>
      <c r="H298" s="49">
        <f t="shared" si="254"/>
        <v>19958</v>
      </c>
      <c r="I298" s="49">
        <f t="shared" si="254"/>
        <v>6012</v>
      </c>
      <c r="J298" s="49">
        <f t="shared" si="254"/>
        <v>2570</v>
      </c>
      <c r="K298" s="49">
        <f t="shared" si="254"/>
        <v>8582</v>
      </c>
      <c r="L298" s="49">
        <f t="shared" si="254"/>
        <v>11390</v>
      </c>
      <c r="M298" s="49">
        <f t="shared" si="254"/>
        <v>5180</v>
      </c>
      <c r="N298" s="49">
        <f t="shared" si="254"/>
        <v>16720</v>
      </c>
      <c r="O298" s="49">
        <f t="shared" si="254"/>
        <v>152446</v>
      </c>
      <c r="P298" s="49">
        <f t="shared" si="254"/>
        <v>47137</v>
      </c>
      <c r="Q298" s="49">
        <f t="shared" si="254"/>
        <v>199583</v>
      </c>
    </row>
    <row r="299" spans="1:17" ht="23.25" customHeight="1">
      <c r="P299" s="55"/>
    </row>
    <row r="300" spans="1:17" ht="20.100000000000001" customHeight="1">
      <c r="P300" s="55"/>
    </row>
    <row r="301" spans="1:17" ht="20.100000000000001" customHeight="1">
      <c r="P301" s="55"/>
    </row>
    <row r="302" spans="1:17" ht="20.100000000000001" customHeight="1">
      <c r="P302" s="55"/>
    </row>
    <row r="303" spans="1:17" ht="20.100000000000001" customHeight="1">
      <c r="P303" s="55"/>
    </row>
    <row r="304" spans="1:17" ht="20.100000000000001" customHeight="1">
      <c r="P304" s="55"/>
    </row>
    <row r="305" spans="16:16" ht="20.100000000000001" customHeight="1">
      <c r="P305" s="55"/>
    </row>
    <row r="306" spans="16:16" ht="20.100000000000001" customHeight="1">
      <c r="P306" s="55"/>
    </row>
    <row r="307" spans="16:16" ht="20.100000000000001" customHeight="1">
      <c r="P307" s="55"/>
    </row>
    <row r="308" spans="16:16" ht="20.100000000000001" customHeight="1">
      <c r="P308" s="55"/>
    </row>
    <row r="309" spans="16:16" ht="20.100000000000001" customHeight="1">
      <c r="P309" s="55"/>
    </row>
    <row r="310" spans="16:16" ht="20.100000000000001" customHeight="1">
      <c r="P310" s="55"/>
    </row>
    <row r="311" spans="16:16" ht="20.100000000000001" customHeight="1">
      <c r="P311" s="55"/>
    </row>
    <row r="312" spans="16:16" ht="20.100000000000001" customHeight="1">
      <c r="P312" s="55"/>
    </row>
    <row r="313" spans="16:16" ht="20.100000000000001" customHeight="1">
      <c r="P313" s="55"/>
    </row>
    <row r="314" spans="16:16" ht="20.100000000000001" customHeight="1">
      <c r="P314" s="55"/>
    </row>
    <row r="315" spans="16:16" ht="20.100000000000001" customHeight="1">
      <c r="P315" s="55"/>
    </row>
    <row r="316" spans="16:16" ht="20.100000000000001" customHeight="1">
      <c r="P316" s="55"/>
    </row>
    <row r="317" spans="16:16" ht="20.100000000000001" customHeight="1">
      <c r="P317" s="55"/>
    </row>
    <row r="318" spans="16:16" ht="20.100000000000001" customHeight="1">
      <c r="P318" s="55"/>
    </row>
    <row r="319" spans="16:16" ht="20.100000000000001" customHeight="1">
      <c r="P319" s="55"/>
    </row>
    <row r="320" spans="16:16" ht="20.100000000000001" customHeight="1">
      <c r="P320" s="55"/>
    </row>
    <row r="321" spans="16:16" ht="20.100000000000001" customHeight="1">
      <c r="P321" s="55"/>
    </row>
    <row r="322" spans="16:16" ht="20.100000000000001" customHeight="1">
      <c r="P322" s="55"/>
    </row>
    <row r="323" spans="16:16" ht="20.100000000000001" customHeight="1">
      <c r="P323" s="55"/>
    </row>
    <row r="324" spans="16:16" ht="20.100000000000001" customHeight="1">
      <c r="P324" s="55"/>
    </row>
    <row r="325" spans="16:16" ht="20.100000000000001" customHeight="1">
      <c r="P325" s="55"/>
    </row>
    <row r="326" spans="16:16" ht="20.100000000000001" customHeight="1">
      <c r="P326" s="55"/>
    </row>
    <row r="327" spans="16:16" ht="20.100000000000001" customHeight="1">
      <c r="P327" s="55"/>
    </row>
    <row r="328" spans="16:16" ht="20.100000000000001" customHeight="1">
      <c r="P328" s="55"/>
    </row>
    <row r="329" spans="16:16" ht="20.100000000000001" customHeight="1">
      <c r="P329" s="55"/>
    </row>
    <row r="330" spans="16:16" ht="20.100000000000001" customHeight="1">
      <c r="P330" s="55"/>
    </row>
    <row r="331" spans="16:16" ht="20.100000000000001" customHeight="1">
      <c r="P331" s="55"/>
    </row>
    <row r="332" spans="16:16" ht="20.100000000000001" customHeight="1">
      <c r="P332" s="55"/>
    </row>
    <row r="333" spans="16:16" ht="20.100000000000001" customHeight="1">
      <c r="P333" s="55"/>
    </row>
    <row r="334" spans="16:16" ht="20.100000000000001" customHeight="1">
      <c r="P334" s="55"/>
    </row>
    <row r="335" spans="16:16" ht="20.100000000000001" customHeight="1">
      <c r="P335" s="55"/>
    </row>
    <row r="336" spans="16:16" ht="20.100000000000001" customHeight="1">
      <c r="P336" s="55"/>
    </row>
    <row r="337" spans="16:16" ht="20.100000000000001" customHeight="1">
      <c r="P337" s="55"/>
    </row>
    <row r="338" spans="16:16" ht="20.100000000000001" customHeight="1">
      <c r="P338" s="55"/>
    </row>
    <row r="339" spans="16:16" ht="20.100000000000001" customHeight="1">
      <c r="P339" s="55"/>
    </row>
    <row r="340" spans="16:16" ht="20.100000000000001" customHeight="1">
      <c r="P340" s="55"/>
    </row>
    <row r="341" spans="16:16" ht="20.100000000000001" customHeight="1">
      <c r="P341" s="55"/>
    </row>
    <row r="342" spans="16:16" ht="20.100000000000001" customHeight="1">
      <c r="P342" s="55"/>
    </row>
    <row r="343" spans="16:16" ht="20.100000000000001" customHeight="1">
      <c r="P343" s="55"/>
    </row>
    <row r="344" spans="16:16" ht="20.100000000000001" customHeight="1">
      <c r="P344" s="55"/>
    </row>
    <row r="345" spans="16:16" ht="20.100000000000001" customHeight="1">
      <c r="P345" s="55"/>
    </row>
    <row r="346" spans="16:16" ht="20.100000000000001" customHeight="1">
      <c r="P346" s="55"/>
    </row>
    <row r="347" spans="16:16" ht="20.100000000000001" customHeight="1">
      <c r="P347" s="55"/>
    </row>
    <row r="348" spans="16:16" ht="20.100000000000001" customHeight="1">
      <c r="P348" s="55"/>
    </row>
    <row r="349" spans="16:16" ht="20.100000000000001" customHeight="1">
      <c r="P349" s="55"/>
    </row>
    <row r="350" spans="16:16" ht="20.100000000000001" customHeight="1">
      <c r="P350" s="55"/>
    </row>
    <row r="351" spans="16:16" ht="20.100000000000001" customHeight="1">
      <c r="P351" s="55"/>
    </row>
    <row r="352" spans="16:16" ht="20.100000000000001" customHeight="1">
      <c r="P352" s="55"/>
    </row>
    <row r="353" spans="16:16" ht="20.100000000000001" customHeight="1">
      <c r="P353" s="55"/>
    </row>
    <row r="354" spans="16:16" ht="20.100000000000001" customHeight="1">
      <c r="P354" s="55"/>
    </row>
    <row r="355" spans="16:16" ht="20.100000000000001" customHeight="1">
      <c r="P355" s="55"/>
    </row>
    <row r="356" spans="16:16" ht="20.100000000000001" customHeight="1">
      <c r="P356" s="55"/>
    </row>
    <row r="357" spans="16:16" ht="20.100000000000001" customHeight="1">
      <c r="P357" s="55"/>
    </row>
    <row r="358" spans="16:16" ht="20.100000000000001" customHeight="1">
      <c r="P358" s="55"/>
    </row>
    <row r="359" spans="16:16" ht="20.100000000000001" customHeight="1">
      <c r="P359" s="55"/>
    </row>
    <row r="360" spans="16:16" ht="20.100000000000001" customHeight="1">
      <c r="P360" s="55"/>
    </row>
    <row r="361" spans="16:16" ht="20.100000000000001" customHeight="1">
      <c r="P361" s="55"/>
    </row>
    <row r="362" spans="16:16" ht="20.100000000000001" customHeight="1">
      <c r="P362" s="55"/>
    </row>
    <row r="363" spans="16:16" ht="20.100000000000001" customHeight="1">
      <c r="P363" s="55"/>
    </row>
    <row r="364" spans="16:16" ht="20.100000000000001" customHeight="1">
      <c r="P364" s="55"/>
    </row>
    <row r="365" spans="16:16" ht="20.100000000000001" customHeight="1">
      <c r="P365" s="55"/>
    </row>
    <row r="366" spans="16:16" ht="20.100000000000001" customHeight="1">
      <c r="P366" s="55"/>
    </row>
    <row r="367" spans="16:16" ht="20.100000000000001" customHeight="1">
      <c r="P367" s="55"/>
    </row>
    <row r="368" spans="16:16" ht="20.100000000000001" customHeight="1">
      <c r="P368" s="55"/>
    </row>
    <row r="369" spans="16:16" ht="20.100000000000001" customHeight="1">
      <c r="P369" s="55"/>
    </row>
    <row r="370" spans="16:16" ht="20.100000000000001" customHeight="1">
      <c r="P370" s="55"/>
    </row>
    <row r="371" spans="16:16" ht="20.100000000000001" customHeight="1">
      <c r="P371" s="55"/>
    </row>
    <row r="372" spans="16:16" ht="20.100000000000001" customHeight="1">
      <c r="P372" s="55"/>
    </row>
    <row r="373" spans="16:16" ht="20.100000000000001" customHeight="1">
      <c r="P373" s="55"/>
    </row>
    <row r="374" spans="16:16" ht="20.100000000000001" customHeight="1">
      <c r="P374" s="55"/>
    </row>
    <row r="375" spans="16:16" ht="20.100000000000001" customHeight="1">
      <c r="P375" s="55"/>
    </row>
    <row r="376" spans="16:16" ht="20.100000000000001" customHeight="1">
      <c r="P376" s="55"/>
    </row>
    <row r="377" spans="16:16" ht="20.100000000000001" customHeight="1">
      <c r="P377" s="55"/>
    </row>
    <row r="378" spans="16:16" ht="20.100000000000001" customHeight="1">
      <c r="P378" s="55"/>
    </row>
    <row r="379" spans="16:16" ht="20.100000000000001" customHeight="1">
      <c r="P379" s="55"/>
    </row>
    <row r="380" spans="16:16" ht="20.100000000000001" customHeight="1">
      <c r="P380" s="55"/>
    </row>
    <row r="381" spans="16:16" ht="20.100000000000001" customHeight="1">
      <c r="P381" s="55"/>
    </row>
    <row r="382" spans="16:16" ht="20.100000000000001" customHeight="1">
      <c r="P382" s="55"/>
    </row>
    <row r="383" spans="16:16" ht="20.100000000000001" customHeight="1">
      <c r="P383" s="55"/>
    </row>
    <row r="384" spans="16:16" ht="20.100000000000001" customHeight="1">
      <c r="P384" s="55"/>
    </row>
    <row r="385" spans="16:16" ht="20.100000000000001" customHeight="1">
      <c r="P385" s="55"/>
    </row>
    <row r="386" spans="16:16" ht="20.100000000000001" customHeight="1">
      <c r="P386" s="55"/>
    </row>
    <row r="387" spans="16:16" ht="20.100000000000001" customHeight="1">
      <c r="P387" s="55"/>
    </row>
    <row r="388" spans="16:16" ht="20.100000000000001" customHeight="1">
      <c r="P388" s="55"/>
    </row>
    <row r="389" spans="16:16" ht="20.100000000000001" customHeight="1">
      <c r="P389" s="55"/>
    </row>
    <row r="390" spans="16:16" ht="20.100000000000001" customHeight="1">
      <c r="P390" s="55"/>
    </row>
    <row r="391" spans="16:16" ht="20.100000000000001" customHeight="1">
      <c r="P391" s="55"/>
    </row>
    <row r="392" spans="16:16" ht="20.100000000000001" customHeight="1">
      <c r="P392" s="55"/>
    </row>
    <row r="393" spans="16:16" ht="20.100000000000001" customHeight="1">
      <c r="P393" s="55"/>
    </row>
    <row r="394" spans="16:16" ht="20.100000000000001" customHeight="1">
      <c r="P394" s="55"/>
    </row>
    <row r="395" spans="16:16" ht="20.100000000000001" customHeight="1">
      <c r="P395" s="55"/>
    </row>
    <row r="396" spans="16:16" ht="20.100000000000001" customHeight="1">
      <c r="P396" s="55"/>
    </row>
    <row r="397" spans="16:16" ht="20.100000000000001" customHeight="1">
      <c r="P397" s="55"/>
    </row>
    <row r="398" spans="16:16" ht="20.100000000000001" customHeight="1">
      <c r="P398" s="55"/>
    </row>
    <row r="399" spans="16:16" ht="20.100000000000001" customHeight="1">
      <c r="P399" s="55"/>
    </row>
    <row r="400" spans="16:16" ht="20.100000000000001" customHeight="1">
      <c r="P400" s="55"/>
    </row>
    <row r="401" spans="16:16" ht="20.100000000000001" customHeight="1">
      <c r="P401" s="55"/>
    </row>
    <row r="402" spans="16:16" ht="20.100000000000001" customHeight="1">
      <c r="P402" s="55"/>
    </row>
    <row r="403" spans="16:16" ht="20.100000000000001" customHeight="1">
      <c r="P403" s="55"/>
    </row>
    <row r="404" spans="16:16" ht="20.100000000000001" customHeight="1">
      <c r="P404" s="55"/>
    </row>
    <row r="405" spans="16:16" ht="20.100000000000001" customHeight="1">
      <c r="P405" s="55"/>
    </row>
    <row r="406" spans="16:16" ht="20.100000000000001" customHeight="1">
      <c r="P406" s="55"/>
    </row>
    <row r="407" spans="16:16" ht="20.100000000000001" customHeight="1">
      <c r="P407" s="55"/>
    </row>
    <row r="408" spans="16:16" ht="20.100000000000001" customHeight="1">
      <c r="P408" s="55"/>
    </row>
    <row r="409" spans="16:16" ht="20.100000000000001" customHeight="1">
      <c r="P409" s="55"/>
    </row>
    <row r="410" spans="16:16" ht="20.100000000000001" customHeight="1">
      <c r="P410" s="55"/>
    </row>
    <row r="411" spans="16:16" ht="20.100000000000001" customHeight="1">
      <c r="P411" s="55"/>
    </row>
    <row r="412" spans="16:16" ht="20.100000000000001" customHeight="1">
      <c r="P412" s="55"/>
    </row>
    <row r="413" spans="16:16" ht="20.100000000000001" customHeight="1">
      <c r="P413" s="55"/>
    </row>
    <row r="414" spans="16:16" ht="20.100000000000001" customHeight="1">
      <c r="P414" s="55"/>
    </row>
    <row r="415" spans="16:16" ht="20.100000000000001" customHeight="1">
      <c r="P415" s="55"/>
    </row>
    <row r="416" spans="16:16" ht="20.100000000000001" customHeight="1">
      <c r="P416" s="55"/>
    </row>
    <row r="417" spans="16:16" ht="20.100000000000001" customHeight="1">
      <c r="P417" s="55"/>
    </row>
    <row r="418" spans="16:16" ht="20.100000000000001" customHeight="1">
      <c r="P418" s="55"/>
    </row>
    <row r="419" spans="16:16" ht="20.100000000000001" customHeight="1">
      <c r="P419" s="55"/>
    </row>
    <row r="420" spans="16:16" ht="20.100000000000001" customHeight="1">
      <c r="P420" s="55"/>
    </row>
    <row r="421" spans="16:16" ht="20.100000000000001" customHeight="1">
      <c r="P421" s="55"/>
    </row>
    <row r="422" spans="16:16" ht="20.100000000000001" customHeight="1">
      <c r="P422" s="55"/>
    </row>
    <row r="423" spans="16:16" ht="20.100000000000001" customHeight="1">
      <c r="P423" s="55"/>
    </row>
    <row r="424" spans="16:16" ht="20.100000000000001" customHeight="1">
      <c r="P424" s="55"/>
    </row>
    <row r="425" spans="16:16" ht="20.100000000000001" customHeight="1">
      <c r="P425" s="55"/>
    </row>
    <row r="426" spans="16:16" ht="20.100000000000001" customHeight="1">
      <c r="P426" s="55"/>
    </row>
    <row r="427" spans="16:16" ht="20.100000000000001" customHeight="1">
      <c r="P427" s="55"/>
    </row>
    <row r="428" spans="16:16" ht="20.100000000000001" customHeight="1">
      <c r="P428" s="55"/>
    </row>
    <row r="429" spans="16:16" ht="20.100000000000001" customHeight="1">
      <c r="P429" s="55"/>
    </row>
    <row r="430" spans="16:16" ht="20.100000000000001" customHeight="1">
      <c r="P430" s="55"/>
    </row>
    <row r="431" spans="16:16" ht="20.100000000000001" customHeight="1">
      <c r="P431" s="55"/>
    </row>
    <row r="432" spans="16:16" ht="20.100000000000001" customHeight="1">
      <c r="P432" s="55"/>
    </row>
    <row r="433" spans="16:16" ht="20.100000000000001" customHeight="1">
      <c r="P433" s="55"/>
    </row>
    <row r="434" spans="16:16" ht="20.100000000000001" customHeight="1">
      <c r="P434" s="55"/>
    </row>
    <row r="435" spans="16:16" ht="20.100000000000001" customHeight="1">
      <c r="P435" s="55"/>
    </row>
    <row r="436" spans="16:16" ht="20.100000000000001" customHeight="1">
      <c r="P436" s="55"/>
    </row>
    <row r="437" spans="16:16" ht="20.100000000000001" customHeight="1">
      <c r="P437" s="55"/>
    </row>
    <row r="438" spans="16:16" ht="20.100000000000001" customHeight="1">
      <c r="P438" s="55"/>
    </row>
    <row r="439" spans="16:16" ht="20.100000000000001" customHeight="1">
      <c r="P439" s="55"/>
    </row>
    <row r="440" spans="16:16" ht="20.100000000000001" customHeight="1">
      <c r="P440" s="55"/>
    </row>
    <row r="441" spans="16:16" ht="20.100000000000001" customHeight="1">
      <c r="P441" s="55"/>
    </row>
    <row r="442" spans="16:16" ht="20.100000000000001" customHeight="1">
      <c r="P442" s="55"/>
    </row>
    <row r="443" spans="16:16" ht="20.100000000000001" customHeight="1">
      <c r="P443" s="55"/>
    </row>
    <row r="444" spans="16:16" ht="20.100000000000001" customHeight="1">
      <c r="P444" s="55"/>
    </row>
    <row r="445" spans="16:16" ht="20.100000000000001" customHeight="1">
      <c r="P445" s="55"/>
    </row>
    <row r="446" spans="16:16" ht="20.100000000000001" customHeight="1">
      <c r="P446" s="55"/>
    </row>
    <row r="447" spans="16:16" ht="20.100000000000001" customHeight="1">
      <c r="P447" s="55"/>
    </row>
    <row r="448" spans="16:16" ht="20.100000000000001" customHeight="1">
      <c r="P448" s="55"/>
    </row>
    <row r="449" spans="16:16" ht="20.100000000000001" customHeight="1">
      <c r="P449" s="55"/>
    </row>
    <row r="450" spans="16:16" ht="20.100000000000001" customHeight="1">
      <c r="P450" s="55"/>
    </row>
    <row r="451" spans="16:16" ht="20.100000000000001" customHeight="1">
      <c r="P451" s="55"/>
    </row>
    <row r="452" spans="16:16" ht="20.100000000000001" customHeight="1">
      <c r="P452" s="55"/>
    </row>
    <row r="453" spans="16:16" ht="20.100000000000001" customHeight="1">
      <c r="P453" s="55"/>
    </row>
    <row r="454" spans="16:16" ht="20.100000000000001" customHeight="1">
      <c r="P454" s="55"/>
    </row>
    <row r="455" spans="16:16" ht="20.100000000000001" customHeight="1">
      <c r="P455" s="55"/>
    </row>
    <row r="456" spans="16:16" ht="20.100000000000001" customHeight="1">
      <c r="P456" s="55"/>
    </row>
    <row r="457" spans="16:16" ht="20.100000000000001" customHeight="1">
      <c r="P457" s="55"/>
    </row>
    <row r="458" spans="16:16" ht="20.100000000000001" customHeight="1">
      <c r="P458" s="55"/>
    </row>
    <row r="459" spans="16:16" ht="20.100000000000001" customHeight="1">
      <c r="P459" s="55"/>
    </row>
    <row r="460" spans="16:16" ht="20.100000000000001" customHeight="1">
      <c r="P460" s="55"/>
    </row>
    <row r="461" spans="16:16" ht="20.100000000000001" customHeight="1">
      <c r="P461" s="55"/>
    </row>
    <row r="462" spans="16:16" ht="20.100000000000001" customHeight="1">
      <c r="P462" s="55"/>
    </row>
    <row r="463" spans="16:16" ht="20.100000000000001" customHeight="1">
      <c r="P463" s="55"/>
    </row>
    <row r="464" spans="16:16" ht="20.100000000000001" customHeight="1">
      <c r="P464" s="55"/>
    </row>
    <row r="465" spans="16:16" ht="20.100000000000001" customHeight="1">
      <c r="P465" s="55"/>
    </row>
    <row r="466" spans="16:16" ht="20.100000000000001" customHeight="1">
      <c r="P466" s="55"/>
    </row>
    <row r="467" spans="16:16" ht="20.100000000000001" customHeight="1">
      <c r="P467" s="55"/>
    </row>
    <row r="468" spans="16:16" ht="20.100000000000001" customHeight="1">
      <c r="P468" s="55"/>
    </row>
    <row r="469" spans="16:16" ht="20.100000000000001" customHeight="1">
      <c r="P469" s="55"/>
    </row>
    <row r="470" spans="16:16" ht="20.100000000000001" customHeight="1">
      <c r="P470" s="55"/>
    </row>
    <row r="471" spans="16:16" ht="20.100000000000001" customHeight="1">
      <c r="P471" s="55"/>
    </row>
    <row r="472" spans="16:16" ht="20.100000000000001" customHeight="1">
      <c r="P472" s="55"/>
    </row>
    <row r="473" spans="16:16" ht="20.100000000000001" customHeight="1">
      <c r="P473" s="55"/>
    </row>
    <row r="474" spans="16:16" ht="20.100000000000001" customHeight="1">
      <c r="P474" s="55"/>
    </row>
    <row r="475" spans="16:16" ht="20.100000000000001" customHeight="1">
      <c r="P475" s="55"/>
    </row>
    <row r="476" spans="16:16" ht="20.100000000000001" customHeight="1">
      <c r="P476" s="55"/>
    </row>
    <row r="477" spans="16:16" ht="20.100000000000001" customHeight="1">
      <c r="P477" s="55"/>
    </row>
    <row r="478" spans="16:16" ht="20.100000000000001" customHeight="1">
      <c r="P478" s="55"/>
    </row>
    <row r="479" spans="16:16" ht="20.100000000000001" customHeight="1">
      <c r="P479" s="55"/>
    </row>
    <row r="480" spans="16:16" ht="20.100000000000001" customHeight="1">
      <c r="P480" s="55"/>
    </row>
    <row r="481" spans="16:16" ht="20.100000000000001" customHeight="1">
      <c r="P481" s="55"/>
    </row>
    <row r="482" spans="16:16" ht="20.100000000000001" customHeight="1">
      <c r="P482" s="55"/>
    </row>
    <row r="483" spans="16:16" ht="20.100000000000001" customHeight="1">
      <c r="P483" s="55"/>
    </row>
    <row r="484" spans="16:16" ht="20.100000000000001" customHeight="1">
      <c r="P484" s="55"/>
    </row>
    <row r="485" spans="16:16" ht="20.100000000000001" customHeight="1">
      <c r="P485" s="55"/>
    </row>
    <row r="486" spans="16:16" ht="20.100000000000001" customHeight="1">
      <c r="P486" s="55"/>
    </row>
    <row r="487" spans="16:16" ht="20.100000000000001" customHeight="1">
      <c r="P487" s="55"/>
    </row>
    <row r="488" spans="16:16" ht="20.100000000000001" customHeight="1">
      <c r="P488" s="55"/>
    </row>
    <row r="489" spans="16:16" ht="20.100000000000001" customHeight="1">
      <c r="P489" s="55"/>
    </row>
    <row r="490" spans="16:16" ht="20.100000000000001" customHeight="1">
      <c r="P490" s="55"/>
    </row>
    <row r="491" spans="16:16" ht="20.100000000000001" customHeight="1">
      <c r="P491" s="55"/>
    </row>
    <row r="492" spans="16:16" ht="20.100000000000001" customHeight="1">
      <c r="P492" s="55"/>
    </row>
    <row r="493" spans="16:16" ht="20.100000000000001" customHeight="1">
      <c r="P493" s="55"/>
    </row>
    <row r="494" spans="16:16" ht="20.100000000000001" customHeight="1">
      <c r="P494" s="55"/>
    </row>
    <row r="495" spans="16:16" ht="20.100000000000001" customHeight="1">
      <c r="P495" s="55"/>
    </row>
    <row r="496" spans="16:16" ht="20.100000000000001" customHeight="1">
      <c r="P496" s="55"/>
    </row>
    <row r="497" spans="16:16" ht="20.100000000000001" customHeight="1">
      <c r="P497" s="55"/>
    </row>
    <row r="498" spans="16:16" ht="20.100000000000001" customHeight="1">
      <c r="P498" s="55"/>
    </row>
    <row r="499" spans="16:16" ht="20.100000000000001" customHeight="1">
      <c r="P499" s="55"/>
    </row>
    <row r="500" spans="16:16" ht="20.100000000000001" customHeight="1">
      <c r="P500" s="55"/>
    </row>
    <row r="501" spans="16:16" ht="20.100000000000001" customHeight="1">
      <c r="P501" s="55"/>
    </row>
    <row r="502" spans="16:16" ht="20.100000000000001" customHeight="1">
      <c r="P502" s="55"/>
    </row>
    <row r="503" spans="16:16" ht="20.100000000000001" customHeight="1">
      <c r="P503" s="55"/>
    </row>
    <row r="504" spans="16:16" ht="20.100000000000001" customHeight="1">
      <c r="P504" s="55"/>
    </row>
    <row r="505" spans="16:16" ht="20.100000000000001" customHeight="1">
      <c r="P505" s="55"/>
    </row>
    <row r="506" spans="16:16" ht="20.100000000000001" customHeight="1">
      <c r="P506" s="55"/>
    </row>
    <row r="507" spans="16:16" ht="20.100000000000001" customHeight="1">
      <c r="P507" s="55"/>
    </row>
    <row r="508" spans="16:16" ht="20.100000000000001" customHeight="1">
      <c r="P508" s="55"/>
    </row>
    <row r="509" spans="16:16" ht="20.100000000000001" customHeight="1">
      <c r="P509" s="55"/>
    </row>
    <row r="510" spans="16:16" ht="20.100000000000001" customHeight="1">
      <c r="P510" s="55"/>
    </row>
    <row r="511" spans="16:16" ht="20.100000000000001" customHeight="1">
      <c r="P511" s="55"/>
    </row>
    <row r="512" spans="16:16" ht="20.100000000000001" customHeight="1">
      <c r="P512" s="55"/>
    </row>
    <row r="513" spans="16:16" ht="20.100000000000001" customHeight="1">
      <c r="P513" s="55"/>
    </row>
    <row r="514" spans="16:16" ht="20.100000000000001" customHeight="1">
      <c r="P514" s="55"/>
    </row>
    <row r="515" spans="16:16" ht="20.100000000000001" customHeight="1">
      <c r="P515" s="55"/>
    </row>
    <row r="516" spans="16:16" ht="20.100000000000001" customHeight="1">
      <c r="P516" s="55"/>
    </row>
    <row r="517" spans="16:16" ht="20.100000000000001" customHeight="1">
      <c r="P517" s="55"/>
    </row>
    <row r="518" spans="16:16" ht="20.100000000000001" customHeight="1">
      <c r="P518" s="55"/>
    </row>
    <row r="519" spans="16:16" ht="20.100000000000001" customHeight="1">
      <c r="P519" s="55"/>
    </row>
    <row r="520" spans="16:16" ht="20.100000000000001" customHeight="1">
      <c r="P520" s="55"/>
    </row>
    <row r="521" spans="16:16" ht="20.100000000000001" customHeight="1">
      <c r="P521" s="55"/>
    </row>
    <row r="522" spans="16:16" ht="20.100000000000001" customHeight="1">
      <c r="P522" s="55"/>
    </row>
    <row r="523" spans="16:16" ht="20.100000000000001" customHeight="1">
      <c r="P523" s="55"/>
    </row>
    <row r="524" spans="16:16" ht="20.100000000000001" customHeight="1">
      <c r="P524" s="55"/>
    </row>
    <row r="525" spans="16:16" ht="20.100000000000001" customHeight="1">
      <c r="P525" s="55"/>
    </row>
    <row r="526" spans="16:16" ht="20.100000000000001" customHeight="1">
      <c r="P526" s="55"/>
    </row>
    <row r="527" spans="16:16" ht="20.100000000000001" customHeight="1">
      <c r="P527" s="55"/>
    </row>
    <row r="528" spans="16:16" ht="20.100000000000001" customHeight="1">
      <c r="P528" s="55"/>
    </row>
    <row r="529" spans="16:16" ht="20.100000000000001" customHeight="1">
      <c r="P529" s="55"/>
    </row>
    <row r="530" spans="16:16" ht="20.100000000000001" customHeight="1">
      <c r="P530" s="55"/>
    </row>
    <row r="531" spans="16:16" ht="20.100000000000001" customHeight="1">
      <c r="P531" s="55"/>
    </row>
    <row r="532" spans="16:16" ht="20.100000000000001" customHeight="1">
      <c r="P532" s="55"/>
    </row>
    <row r="533" spans="16:16" ht="20.100000000000001" customHeight="1">
      <c r="P533" s="55"/>
    </row>
    <row r="534" spans="16:16" ht="20.100000000000001" customHeight="1">
      <c r="P534" s="55"/>
    </row>
    <row r="535" spans="16:16" ht="20.100000000000001" customHeight="1">
      <c r="P535" s="55"/>
    </row>
    <row r="536" spans="16:16" ht="20.100000000000001" customHeight="1">
      <c r="P536" s="55"/>
    </row>
    <row r="537" spans="16:16" ht="20.100000000000001" customHeight="1">
      <c r="P537" s="55"/>
    </row>
    <row r="538" spans="16:16" ht="20.100000000000001" customHeight="1">
      <c r="P538" s="55"/>
    </row>
    <row r="539" spans="16:16" ht="20.100000000000001" customHeight="1">
      <c r="P539" s="55"/>
    </row>
    <row r="540" spans="16:16" ht="20.100000000000001" customHeight="1">
      <c r="P540" s="55"/>
    </row>
    <row r="541" spans="16:16" ht="20.100000000000001" customHeight="1">
      <c r="P541" s="55"/>
    </row>
    <row r="542" spans="16:16" ht="20.100000000000001" customHeight="1">
      <c r="P542" s="55"/>
    </row>
    <row r="543" spans="16:16" ht="20.100000000000001" customHeight="1">
      <c r="P543" s="55"/>
    </row>
    <row r="544" spans="16:16" ht="20.100000000000001" customHeight="1">
      <c r="P544" s="55"/>
    </row>
    <row r="545" spans="16:16" ht="20.100000000000001" customHeight="1">
      <c r="P545" s="55"/>
    </row>
    <row r="546" spans="16:16" ht="20.100000000000001" customHeight="1">
      <c r="P546" s="55"/>
    </row>
    <row r="547" spans="16:16" ht="20.100000000000001" customHeight="1">
      <c r="P547" s="55"/>
    </row>
    <row r="548" spans="16:16" ht="20.100000000000001" customHeight="1">
      <c r="P548" s="55"/>
    </row>
    <row r="549" spans="16:16" ht="20.100000000000001" customHeight="1">
      <c r="P549" s="55"/>
    </row>
    <row r="550" spans="16:16" ht="20.100000000000001" customHeight="1">
      <c r="P550" s="55"/>
    </row>
    <row r="551" spans="16:16" ht="20.100000000000001" customHeight="1">
      <c r="P551" s="55"/>
    </row>
    <row r="552" spans="16:16" ht="20.100000000000001" customHeight="1">
      <c r="P552" s="55"/>
    </row>
    <row r="553" spans="16:16" ht="20.100000000000001" customHeight="1">
      <c r="P553" s="55"/>
    </row>
    <row r="554" spans="16:16" ht="20.100000000000001" customHeight="1">
      <c r="P554" s="55"/>
    </row>
    <row r="555" spans="16:16" ht="20.100000000000001" customHeight="1">
      <c r="P555" s="55"/>
    </row>
    <row r="556" spans="16:16" ht="20.100000000000001" customHeight="1">
      <c r="P556" s="55"/>
    </row>
    <row r="557" spans="16:16" ht="20.100000000000001" customHeight="1">
      <c r="P557" s="55"/>
    </row>
    <row r="558" spans="16:16" ht="20.100000000000001" customHeight="1">
      <c r="P558" s="55"/>
    </row>
    <row r="559" spans="16:16" ht="20.100000000000001" customHeight="1">
      <c r="P559" s="55"/>
    </row>
    <row r="560" spans="16:16" ht="20.100000000000001" customHeight="1">
      <c r="P560" s="55"/>
    </row>
    <row r="561" spans="16:16" ht="20.100000000000001" customHeight="1">
      <c r="P561" s="55"/>
    </row>
    <row r="562" spans="16:16" ht="20.100000000000001" customHeight="1">
      <c r="P562" s="55"/>
    </row>
    <row r="563" spans="16:16" ht="20.100000000000001" customHeight="1">
      <c r="P563" s="55"/>
    </row>
    <row r="564" spans="16:16" ht="20.100000000000001" customHeight="1">
      <c r="P564" s="55"/>
    </row>
    <row r="565" spans="16:16" ht="20.100000000000001" customHeight="1">
      <c r="P565" s="55"/>
    </row>
    <row r="566" spans="16:16" ht="20.100000000000001" customHeight="1">
      <c r="P566" s="55"/>
    </row>
    <row r="567" spans="16:16" ht="20.100000000000001" customHeight="1">
      <c r="P567" s="55"/>
    </row>
    <row r="568" spans="16:16" ht="20.100000000000001" customHeight="1">
      <c r="P568" s="55"/>
    </row>
    <row r="569" spans="16:16" ht="20.100000000000001" customHeight="1">
      <c r="P569" s="55"/>
    </row>
    <row r="570" spans="16:16" ht="20.100000000000001" customHeight="1">
      <c r="P570" s="55"/>
    </row>
    <row r="571" spans="16:16" ht="20.100000000000001" customHeight="1">
      <c r="P571" s="55"/>
    </row>
    <row r="572" spans="16:16" ht="20.100000000000001" customHeight="1">
      <c r="P572" s="55"/>
    </row>
    <row r="573" spans="16:16" ht="20.100000000000001" customHeight="1">
      <c r="P573" s="55"/>
    </row>
    <row r="574" spans="16:16" ht="20.100000000000001" customHeight="1">
      <c r="P574" s="55"/>
    </row>
    <row r="575" spans="16:16" ht="20.100000000000001" customHeight="1">
      <c r="P575" s="55"/>
    </row>
    <row r="576" spans="16:16" ht="20.100000000000001" customHeight="1">
      <c r="P576" s="55"/>
    </row>
    <row r="577" spans="16:16" ht="20.100000000000001" customHeight="1">
      <c r="P577" s="55"/>
    </row>
    <row r="578" spans="16:16" ht="20.100000000000001" customHeight="1">
      <c r="P578" s="55"/>
    </row>
    <row r="579" spans="16:16" ht="20.100000000000001" customHeight="1">
      <c r="P579" s="55"/>
    </row>
    <row r="580" spans="16:16" ht="20.100000000000001" customHeight="1">
      <c r="P580" s="55"/>
    </row>
    <row r="581" spans="16:16" ht="20.100000000000001" customHeight="1">
      <c r="P581" s="55"/>
    </row>
    <row r="582" spans="16:16" ht="20.100000000000001" customHeight="1">
      <c r="P582" s="55"/>
    </row>
    <row r="583" spans="16:16" ht="20.100000000000001" customHeight="1">
      <c r="P583" s="55"/>
    </row>
    <row r="584" spans="16:16" ht="20.100000000000001" customHeight="1">
      <c r="P584" s="55"/>
    </row>
    <row r="585" spans="16:16" ht="20.100000000000001" customHeight="1">
      <c r="P585" s="55"/>
    </row>
    <row r="586" spans="16:16" ht="20.100000000000001" customHeight="1">
      <c r="P586" s="55"/>
    </row>
    <row r="587" spans="16:16" ht="20.100000000000001" customHeight="1">
      <c r="P587" s="55"/>
    </row>
    <row r="588" spans="16:16" ht="20.100000000000001" customHeight="1">
      <c r="P588" s="55"/>
    </row>
    <row r="589" spans="16:16" ht="20.100000000000001" customHeight="1">
      <c r="P589" s="55"/>
    </row>
    <row r="590" spans="16:16" ht="20.100000000000001" customHeight="1">
      <c r="P590" s="55"/>
    </row>
    <row r="591" spans="16:16" ht="20.100000000000001" customHeight="1">
      <c r="P591" s="55"/>
    </row>
    <row r="592" spans="16:16" ht="20.100000000000001" customHeight="1">
      <c r="P592" s="55"/>
    </row>
    <row r="593" spans="16:16" ht="20.100000000000001" customHeight="1">
      <c r="P593" s="55"/>
    </row>
    <row r="594" spans="16:16" ht="20.100000000000001" customHeight="1">
      <c r="P594" s="55"/>
    </row>
    <row r="595" spans="16:16" ht="20.100000000000001" customHeight="1">
      <c r="P595" s="55"/>
    </row>
    <row r="596" spans="16:16" ht="20.100000000000001" customHeight="1">
      <c r="P596" s="55"/>
    </row>
    <row r="597" spans="16:16" ht="20.100000000000001" customHeight="1">
      <c r="P597" s="55"/>
    </row>
    <row r="598" spans="16:16" ht="20.100000000000001" customHeight="1">
      <c r="P598" s="55"/>
    </row>
    <row r="599" spans="16:16" ht="20.100000000000001" customHeight="1">
      <c r="P599" s="55"/>
    </row>
    <row r="600" spans="16:16" ht="20.100000000000001" customHeight="1">
      <c r="P600" s="55"/>
    </row>
    <row r="601" spans="16:16" ht="20.100000000000001" customHeight="1">
      <c r="P601" s="55"/>
    </row>
    <row r="602" spans="16:16" ht="20.100000000000001" customHeight="1">
      <c r="P602" s="55"/>
    </row>
    <row r="603" spans="16:16" ht="20.100000000000001" customHeight="1">
      <c r="P603" s="55"/>
    </row>
    <row r="604" spans="16:16" ht="20.100000000000001" customHeight="1">
      <c r="P604" s="55"/>
    </row>
    <row r="605" spans="16:16" ht="20.100000000000001" customHeight="1">
      <c r="P605" s="55"/>
    </row>
    <row r="606" spans="16:16" ht="20.100000000000001" customHeight="1">
      <c r="P606" s="55"/>
    </row>
    <row r="607" spans="16:16" ht="20.100000000000001" customHeight="1">
      <c r="P607" s="55"/>
    </row>
    <row r="608" spans="16:16" ht="20.100000000000001" customHeight="1">
      <c r="P608" s="55"/>
    </row>
    <row r="609" spans="16:16" ht="20.100000000000001" customHeight="1">
      <c r="P609" s="55"/>
    </row>
    <row r="610" spans="16:16" ht="20.100000000000001" customHeight="1">
      <c r="P610" s="55"/>
    </row>
    <row r="611" spans="16:16" ht="20.100000000000001" customHeight="1">
      <c r="P611" s="55"/>
    </row>
    <row r="612" spans="16:16" ht="20.100000000000001" customHeight="1">
      <c r="P612" s="55"/>
    </row>
    <row r="613" spans="16:16" ht="20.100000000000001" customHeight="1">
      <c r="P613" s="55"/>
    </row>
    <row r="614" spans="16:16" ht="20.100000000000001" customHeight="1">
      <c r="P614" s="55"/>
    </row>
    <row r="615" spans="16:16" ht="20.100000000000001" customHeight="1">
      <c r="P615" s="55"/>
    </row>
    <row r="616" spans="16:16" ht="20.100000000000001" customHeight="1">
      <c r="P616" s="55"/>
    </row>
    <row r="617" spans="16:16" ht="20.100000000000001" customHeight="1">
      <c r="P617" s="55"/>
    </row>
    <row r="618" spans="16:16" ht="20.100000000000001" customHeight="1">
      <c r="P618" s="55"/>
    </row>
    <row r="619" spans="16:16" ht="20.100000000000001" customHeight="1">
      <c r="P619" s="55"/>
    </row>
    <row r="620" spans="16:16" ht="20.100000000000001" customHeight="1">
      <c r="P620" s="55"/>
    </row>
    <row r="621" spans="16:16" ht="20.100000000000001" customHeight="1">
      <c r="P621" s="55"/>
    </row>
    <row r="622" spans="16:16" ht="20.100000000000001" customHeight="1">
      <c r="P622" s="55"/>
    </row>
    <row r="623" spans="16:16" ht="20.100000000000001" customHeight="1">
      <c r="P623" s="55"/>
    </row>
    <row r="624" spans="16:16" ht="20.100000000000001" customHeight="1">
      <c r="P624" s="55"/>
    </row>
    <row r="625" spans="16:16" ht="20.100000000000001" customHeight="1">
      <c r="P625" s="55"/>
    </row>
    <row r="626" spans="16:16" ht="20.100000000000001" customHeight="1">
      <c r="P626" s="55"/>
    </row>
    <row r="627" spans="16:16" ht="20.100000000000001" customHeight="1">
      <c r="P627" s="55"/>
    </row>
    <row r="628" spans="16:16" ht="20.100000000000001" customHeight="1">
      <c r="P628" s="55"/>
    </row>
    <row r="629" spans="16:16" ht="20.100000000000001" customHeight="1">
      <c r="P629" s="55"/>
    </row>
    <row r="630" spans="16:16" ht="20.100000000000001" customHeight="1">
      <c r="P630" s="55"/>
    </row>
    <row r="631" spans="16:16" ht="20.100000000000001" customHeight="1">
      <c r="P631" s="55"/>
    </row>
    <row r="632" spans="16:16" ht="20.100000000000001" customHeight="1">
      <c r="P632" s="55"/>
    </row>
    <row r="633" spans="16:16" ht="20.100000000000001" customHeight="1">
      <c r="P633" s="55"/>
    </row>
    <row r="634" spans="16:16" ht="20.100000000000001" customHeight="1">
      <c r="P634" s="55"/>
    </row>
    <row r="635" spans="16:16" ht="20.100000000000001" customHeight="1">
      <c r="P635" s="55"/>
    </row>
    <row r="636" spans="16:16" ht="20.100000000000001" customHeight="1">
      <c r="P636" s="55"/>
    </row>
    <row r="637" spans="16:16" ht="20.100000000000001" customHeight="1">
      <c r="P637" s="55"/>
    </row>
    <row r="638" spans="16:16" ht="20.100000000000001" customHeight="1">
      <c r="P638" s="55"/>
    </row>
    <row r="639" spans="16:16" ht="20.100000000000001" customHeight="1">
      <c r="P639" s="55"/>
    </row>
    <row r="640" spans="16:16" ht="20.100000000000001" customHeight="1">
      <c r="P640" s="55"/>
    </row>
    <row r="641" spans="16:16" ht="20.100000000000001" customHeight="1">
      <c r="P641" s="55"/>
    </row>
    <row r="642" spans="16:16" ht="20.100000000000001" customHeight="1">
      <c r="P642" s="55"/>
    </row>
    <row r="643" spans="16:16" ht="20.100000000000001" customHeight="1">
      <c r="P643" s="55"/>
    </row>
    <row r="644" spans="16:16" ht="20.100000000000001" customHeight="1">
      <c r="P644" s="55"/>
    </row>
    <row r="645" spans="16:16" ht="20.100000000000001" customHeight="1">
      <c r="P645" s="55"/>
    </row>
    <row r="646" spans="16:16" ht="20.100000000000001" customHeight="1">
      <c r="P646" s="55"/>
    </row>
    <row r="647" spans="16:16" ht="20.100000000000001" customHeight="1">
      <c r="P647" s="55"/>
    </row>
    <row r="648" spans="16:16" ht="20.100000000000001" customHeight="1">
      <c r="P648" s="55"/>
    </row>
    <row r="649" spans="16:16" ht="20.100000000000001" customHeight="1">
      <c r="P649" s="55"/>
    </row>
    <row r="650" spans="16:16" ht="20.100000000000001" customHeight="1">
      <c r="P650" s="55"/>
    </row>
    <row r="651" spans="16:16" ht="20.100000000000001" customHeight="1">
      <c r="P651" s="55"/>
    </row>
    <row r="652" spans="16:16" ht="20.100000000000001" customHeight="1">
      <c r="P652" s="55"/>
    </row>
    <row r="653" spans="16:16" ht="20.100000000000001" customHeight="1">
      <c r="P653" s="55"/>
    </row>
    <row r="654" spans="16:16" ht="20.100000000000001" customHeight="1">
      <c r="P654" s="55"/>
    </row>
    <row r="655" spans="16:16" ht="20.100000000000001" customHeight="1">
      <c r="P655" s="55"/>
    </row>
    <row r="656" spans="16:16" ht="20.100000000000001" customHeight="1">
      <c r="P656" s="55"/>
    </row>
    <row r="657" spans="16:16" ht="20.100000000000001" customHeight="1">
      <c r="P657" s="55"/>
    </row>
    <row r="658" spans="16:16" ht="20.100000000000001" customHeight="1">
      <c r="P658" s="55"/>
    </row>
    <row r="659" spans="16:16" ht="20.100000000000001" customHeight="1">
      <c r="P659" s="55"/>
    </row>
    <row r="660" spans="16:16" ht="20.100000000000001" customHeight="1">
      <c r="P660" s="55"/>
    </row>
    <row r="661" spans="16:16" ht="20.100000000000001" customHeight="1">
      <c r="P661" s="55"/>
    </row>
    <row r="662" spans="16:16" ht="20.100000000000001" customHeight="1">
      <c r="P662" s="55"/>
    </row>
    <row r="663" spans="16:16" ht="20.100000000000001" customHeight="1">
      <c r="P663" s="55"/>
    </row>
    <row r="664" spans="16:16" ht="20.100000000000001" customHeight="1">
      <c r="P664" s="55"/>
    </row>
    <row r="665" spans="16:16" ht="20.100000000000001" customHeight="1">
      <c r="P665" s="55"/>
    </row>
    <row r="666" spans="16:16" ht="20.100000000000001" customHeight="1">
      <c r="P666" s="55"/>
    </row>
    <row r="667" spans="16:16" ht="20.100000000000001" customHeight="1">
      <c r="P667" s="55"/>
    </row>
    <row r="668" spans="16:16" ht="20.100000000000001" customHeight="1">
      <c r="P668" s="55"/>
    </row>
    <row r="669" spans="16:16" ht="20.100000000000001" customHeight="1">
      <c r="P669" s="55"/>
    </row>
    <row r="670" spans="16:16" ht="20.100000000000001" customHeight="1">
      <c r="P670" s="55"/>
    </row>
    <row r="671" spans="16:16" ht="20.100000000000001" customHeight="1">
      <c r="P671" s="55"/>
    </row>
    <row r="672" spans="16:16" ht="20.100000000000001" customHeight="1">
      <c r="P672" s="55"/>
    </row>
    <row r="673" spans="16:16" ht="20.100000000000001" customHeight="1">
      <c r="P673" s="55"/>
    </row>
    <row r="674" spans="16:16" ht="20.100000000000001" customHeight="1">
      <c r="P674" s="55"/>
    </row>
    <row r="675" spans="16:16" ht="20.100000000000001" customHeight="1">
      <c r="P675" s="55"/>
    </row>
    <row r="676" spans="16:16" ht="20.100000000000001" customHeight="1">
      <c r="P676" s="55"/>
    </row>
    <row r="677" spans="16:16" ht="20.100000000000001" customHeight="1">
      <c r="P677" s="55"/>
    </row>
    <row r="678" spans="16:16" ht="20.100000000000001" customHeight="1">
      <c r="P678" s="55"/>
    </row>
    <row r="679" spans="16:16" ht="20.100000000000001" customHeight="1">
      <c r="P679" s="55"/>
    </row>
    <row r="680" spans="16:16" ht="20.100000000000001" customHeight="1">
      <c r="P680" s="55"/>
    </row>
    <row r="681" spans="16:16" ht="20.100000000000001" customHeight="1">
      <c r="P681" s="55"/>
    </row>
    <row r="682" spans="16:16" ht="20.100000000000001" customHeight="1">
      <c r="P682" s="55"/>
    </row>
    <row r="683" spans="16:16" ht="20.100000000000001" customHeight="1">
      <c r="P683" s="55"/>
    </row>
    <row r="684" spans="16:16" ht="20.100000000000001" customHeight="1">
      <c r="P684" s="55"/>
    </row>
    <row r="685" spans="16:16" ht="20.100000000000001" customHeight="1">
      <c r="P685" s="55"/>
    </row>
    <row r="686" spans="16:16" ht="20.100000000000001" customHeight="1">
      <c r="P686" s="55"/>
    </row>
    <row r="687" spans="16:16" ht="20.100000000000001" customHeight="1">
      <c r="P687" s="55"/>
    </row>
    <row r="688" spans="16:16" ht="20.100000000000001" customHeight="1">
      <c r="P688" s="55"/>
    </row>
    <row r="689" spans="16:16" ht="20.100000000000001" customHeight="1">
      <c r="P689" s="55"/>
    </row>
    <row r="690" spans="16:16" ht="20.100000000000001" customHeight="1">
      <c r="P690" s="55"/>
    </row>
    <row r="691" spans="16:16" ht="20.100000000000001" customHeight="1">
      <c r="P691" s="55"/>
    </row>
    <row r="692" spans="16:16" ht="20.100000000000001" customHeight="1">
      <c r="P692" s="55"/>
    </row>
    <row r="693" spans="16:16" ht="20.100000000000001" customHeight="1">
      <c r="P693" s="55"/>
    </row>
    <row r="694" spans="16:16" ht="20.100000000000001" customHeight="1">
      <c r="P694" s="55"/>
    </row>
    <row r="695" spans="16:16" ht="20.100000000000001" customHeight="1">
      <c r="P695" s="55"/>
    </row>
    <row r="696" spans="16:16" ht="20.100000000000001" customHeight="1">
      <c r="P696" s="55"/>
    </row>
    <row r="697" spans="16:16" ht="20.100000000000001" customHeight="1">
      <c r="P697" s="55"/>
    </row>
    <row r="698" spans="16:16" ht="20.100000000000001" customHeight="1">
      <c r="P698" s="55"/>
    </row>
    <row r="699" spans="16:16" ht="20.100000000000001" customHeight="1">
      <c r="P699" s="55"/>
    </row>
    <row r="700" spans="16:16" ht="20.100000000000001" customHeight="1">
      <c r="P700" s="55"/>
    </row>
    <row r="701" spans="16:16" ht="20.100000000000001" customHeight="1">
      <c r="P701" s="55"/>
    </row>
    <row r="702" spans="16:16" ht="20.100000000000001" customHeight="1">
      <c r="P702" s="55"/>
    </row>
    <row r="703" spans="16:16" ht="20.100000000000001" customHeight="1">
      <c r="P703" s="55"/>
    </row>
    <row r="704" spans="16:16" ht="20.100000000000001" customHeight="1">
      <c r="P704" s="55"/>
    </row>
    <row r="705" spans="16:16" ht="20.100000000000001" customHeight="1">
      <c r="P705" s="55"/>
    </row>
    <row r="706" spans="16:16" ht="20.100000000000001" customHeight="1">
      <c r="P706" s="55"/>
    </row>
    <row r="707" spans="16:16" ht="20.100000000000001" customHeight="1">
      <c r="P707" s="55"/>
    </row>
    <row r="708" spans="16:16" ht="20.100000000000001" customHeight="1">
      <c r="P708" s="55"/>
    </row>
    <row r="709" spans="16:16" ht="20.100000000000001" customHeight="1">
      <c r="P709" s="55"/>
    </row>
    <row r="710" spans="16:16" ht="20.100000000000001" customHeight="1">
      <c r="P710" s="55"/>
    </row>
    <row r="711" spans="16:16" ht="20.100000000000001" customHeight="1">
      <c r="P711" s="55"/>
    </row>
    <row r="712" spans="16:16" ht="20.100000000000001" customHeight="1">
      <c r="P712" s="55"/>
    </row>
    <row r="713" spans="16:16" ht="20.100000000000001" customHeight="1">
      <c r="P713" s="55"/>
    </row>
    <row r="714" spans="16:16" ht="20.100000000000001" customHeight="1">
      <c r="P714" s="55"/>
    </row>
    <row r="715" spans="16:16" ht="20.100000000000001" customHeight="1">
      <c r="P715" s="55"/>
    </row>
    <row r="716" spans="16:16" ht="20.100000000000001" customHeight="1">
      <c r="P716" s="55"/>
    </row>
    <row r="717" spans="16:16" ht="20.100000000000001" customHeight="1">
      <c r="P717" s="55"/>
    </row>
    <row r="718" spans="16:16" ht="20.100000000000001" customHeight="1">
      <c r="P718" s="55"/>
    </row>
    <row r="719" spans="16:16" ht="20.100000000000001" customHeight="1">
      <c r="P719" s="55"/>
    </row>
    <row r="720" spans="16:16" ht="20.100000000000001" customHeight="1">
      <c r="P720" s="55"/>
    </row>
    <row r="721" spans="16:16" ht="20.100000000000001" customHeight="1">
      <c r="P721" s="55"/>
    </row>
    <row r="722" spans="16:16" ht="20.100000000000001" customHeight="1">
      <c r="P722" s="55"/>
    </row>
    <row r="723" spans="16:16" ht="20.100000000000001" customHeight="1">
      <c r="P723" s="55"/>
    </row>
    <row r="724" spans="16:16" ht="20.100000000000001" customHeight="1">
      <c r="P724" s="55"/>
    </row>
    <row r="725" spans="16:16" ht="20.100000000000001" customHeight="1">
      <c r="P725" s="55"/>
    </row>
    <row r="726" spans="16:16" ht="20.100000000000001" customHeight="1">
      <c r="P726" s="55"/>
    </row>
    <row r="727" spans="16:16" ht="20.100000000000001" customHeight="1">
      <c r="P727" s="55"/>
    </row>
    <row r="728" spans="16:16" ht="20.100000000000001" customHeight="1">
      <c r="P728" s="55"/>
    </row>
    <row r="729" spans="16:16" ht="20.100000000000001" customHeight="1">
      <c r="P729" s="55"/>
    </row>
    <row r="730" spans="16:16" ht="20.100000000000001" customHeight="1">
      <c r="P730" s="55"/>
    </row>
    <row r="731" spans="16:16" ht="20.100000000000001" customHeight="1">
      <c r="P731" s="55"/>
    </row>
    <row r="732" spans="16:16" ht="20.100000000000001" customHeight="1">
      <c r="P732" s="55"/>
    </row>
    <row r="733" spans="16:16" ht="20.100000000000001" customHeight="1">
      <c r="P733" s="55"/>
    </row>
    <row r="734" spans="16:16" ht="20.100000000000001" customHeight="1">
      <c r="P734" s="56"/>
    </row>
    <row r="735" spans="16:16" ht="20.100000000000001" customHeight="1">
      <c r="P735" s="56"/>
    </row>
  </sheetData>
  <sheetProtection selectLockedCells="1" selectUnlockedCells="1"/>
  <mergeCells count="14">
    <mergeCell ref="H5:H6"/>
    <mergeCell ref="K5:K6"/>
    <mergeCell ref="N5:N6"/>
    <mergeCell ref="P5:Q5"/>
    <mergeCell ref="A2:Q2"/>
    <mergeCell ref="A4:A6"/>
    <mergeCell ref="C4:E4"/>
    <mergeCell ref="F4:H4"/>
    <mergeCell ref="P4:Q4"/>
    <mergeCell ref="C5:D5"/>
    <mergeCell ref="E5:E6"/>
    <mergeCell ref="F5:G5"/>
    <mergeCell ref="I4:K4"/>
    <mergeCell ref="L4:N4"/>
  </mergeCells>
  <printOptions horizontalCentered="1"/>
  <pageMargins left="0" right="0" top="0.5" bottom="0.5" header="0.31496062992126" footer="0.31496062992126"/>
  <pageSetup paperSize="9" scale="55" orientation="landscape" r:id="rId1"/>
  <rowBreaks count="3" manualBreakCount="3">
    <brk id="137" max="30" man="1"/>
    <brk id="187" max="30" man="1"/>
    <brk id="239" max="30" man="1"/>
  </rowBreaks>
  <colBreaks count="1" manualBreakCount="1">
    <brk id="14" max="3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2022-23</vt:lpstr>
      <vt:lpstr>'be 2022-23'!Print_Area</vt:lpstr>
      <vt:lpstr>'be 2022-23'!Print_Titles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2022-04-29T10:19:07Z</dcterms:modified>
</cp:coreProperties>
</file>